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eko\Desktop\TRANSPARENTNOST\"/>
    </mc:Choice>
  </mc:AlternateContent>
  <xr:revisionPtr revIDLastSave="0" documentId="13_ncr:1_{7CC4DFE4-90BC-4DCA-A6EE-7E090E055DC5}" xr6:coauthVersionLast="47" xr6:coauthVersionMax="47" xr10:uidLastSave="{00000000-0000-0000-0000-000000000000}"/>
  <bookViews>
    <workbookView xWindow="1530" yWindow="60" windowWidth="27270" windowHeight="15540" xr2:uid="{E32C7DCE-B796-40C1-BC84-D2534E511BE8}"/>
  </bookViews>
  <sheets>
    <sheet name="KOLOVOZ 2025" sheetId="21" r:id="rId1"/>
  </sheets>
  <definedNames>
    <definedName name="_xlnm._FilterDatabase" localSheetId="0" hidden="1">'KOLOVOZ 2025'!$A$7:$F$65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21" l="1"/>
  <c r="F10" i="21"/>
  <c r="F28" i="21"/>
  <c r="F22" i="21"/>
  <c r="F17" i="21"/>
  <c r="F16" i="21"/>
  <c r="F31" i="21"/>
  <c r="F52" i="21"/>
  <c r="F29" i="21"/>
  <c r="F27" i="21"/>
  <c r="F25" i="21"/>
  <c r="F40" i="21"/>
  <c r="F43" i="21"/>
  <c r="F46" i="21"/>
  <c r="F32" i="21"/>
</calcChain>
</file>

<file path=xl/sharedStrings.xml><?xml version="1.0" encoding="utf-8"?>
<sst xmlns="http://schemas.openxmlformats.org/spreadsheetml/2006/main" count="194" uniqueCount="102">
  <si>
    <t>Naziv primatelja</t>
  </si>
  <si>
    <t>OIB</t>
  </si>
  <si>
    <t>Sjedište primatelja</t>
  </si>
  <si>
    <t>Zbroj</t>
  </si>
  <si>
    <t>Ukupni zbroj</t>
  </si>
  <si>
    <t>OBVEZNIK : GALERIJA KLOVIĆEVI DVORI</t>
  </si>
  <si>
    <t>ADRESA: Jezuitski trg 4, 10000 Zagreb</t>
  </si>
  <si>
    <t>ZAGREB</t>
  </si>
  <si>
    <t>DUĆAN D.O.O.</t>
  </si>
  <si>
    <t>INA - INDUSTRIJA NAFTE</t>
  </si>
  <si>
    <t>ENVISION D.O.O.</t>
  </si>
  <si>
    <t>HRVATSKI TELEKOM D.D.</t>
  </si>
  <si>
    <t>ZAGREBAČKI HOLDING D.O.O. ČISTOĆA</t>
  </si>
  <si>
    <t>ŽIVA VODA</t>
  </si>
  <si>
    <t>HRVATSKO DRUŠTVO SKLADATELJA</t>
  </si>
  <si>
    <t>Naziv konta</t>
  </si>
  <si>
    <t>Vrsta rashoda</t>
  </si>
  <si>
    <t>HRVATSKA RADIO TELEVIZIJA</t>
  </si>
  <si>
    <t>Računalne usluge</t>
  </si>
  <si>
    <t>TAHOGRAF</t>
  </si>
  <si>
    <t xml:space="preserve">BBM D.O.O. </t>
  </si>
  <si>
    <t>Roba za daljnju prodaju</t>
  </si>
  <si>
    <t>Bruto plaća za zaposlene</t>
  </si>
  <si>
    <t>DOPRINOSI ZA ZDRAVSTVENO</t>
  </si>
  <si>
    <t>NAKNADA ZA PRIJEVOZ</t>
  </si>
  <si>
    <t>Doprinos za zdravstveno osiguranje</t>
  </si>
  <si>
    <t>Naknada za prijevoz</t>
  </si>
  <si>
    <t>ŽMINJ</t>
  </si>
  <si>
    <t>Reprezentacija</t>
  </si>
  <si>
    <t>GRAD ZAGREB - NUV</t>
  </si>
  <si>
    <t>A1 HRVATSKA</t>
  </si>
  <si>
    <t>GDPR</t>
  </si>
  <si>
    <t>HRVATSKA POŠTA</t>
  </si>
  <si>
    <t>HEP OPSKRBA</t>
  </si>
  <si>
    <t>MEANDAR MEDIA</t>
  </si>
  <si>
    <t xml:space="preserve">LINK 2 </t>
  </si>
  <si>
    <t>SAMOBOR</t>
  </si>
  <si>
    <t>FINANCIJSKA AGENCIJA</t>
  </si>
  <si>
    <t>ZAGREBAČKA BANKA</t>
  </si>
  <si>
    <t xml:space="preserve">Usluge tekućeg i inv. održavanja </t>
  </si>
  <si>
    <t>ODVJETNIČKO DRUŠTVO METELKO I KNEŽEVIĆ</t>
  </si>
  <si>
    <t>NARODNE NOVINE</t>
  </si>
  <si>
    <t>_</t>
  </si>
  <si>
    <t>WIENER OSIGURANJE D.D.</t>
  </si>
  <si>
    <t>VODOOPSKRBA I ODVODNJA d.o.o.</t>
  </si>
  <si>
    <t>Ostali rashodi za zaposlene</t>
  </si>
  <si>
    <t>Uredski materijal i ostali mat.rashodi</t>
  </si>
  <si>
    <t>Energija</t>
  </si>
  <si>
    <t>Usluge telefona, pošte i prijevoza</t>
  </si>
  <si>
    <t>Komunalne usluge</t>
  </si>
  <si>
    <t>Ostale usluge</t>
  </si>
  <si>
    <t>Premije osiguranja</t>
  </si>
  <si>
    <t>Pristojbe i naknade</t>
  </si>
  <si>
    <t>Bankarske usluge i usluge platnog prometa</t>
  </si>
  <si>
    <t>0641</t>
  </si>
  <si>
    <t>DRŽAVNI PRORAČUN RH</t>
  </si>
  <si>
    <t>ZDRAVKO ZLOPAŠA</t>
  </si>
  <si>
    <t>Intelektualne i osobne usluge</t>
  </si>
  <si>
    <t>Službena putovanja</t>
  </si>
  <si>
    <t>SLUŽBENA PUTOVANJA</t>
  </si>
  <si>
    <t>02023029348</t>
  </si>
  <si>
    <t>Materijal i sirovine</t>
  </si>
  <si>
    <t>DO.RE.MI</t>
  </si>
  <si>
    <t>OSTALI RASHODI ZA ZAPOSLENE</t>
  </si>
  <si>
    <t>VELIKA GORICA</t>
  </si>
  <si>
    <t>PLAĆE U NARAVI</t>
  </si>
  <si>
    <t>PLAĆE ZA REDOVAN RAD</t>
  </si>
  <si>
    <t>STUDENAC D.O.O.</t>
  </si>
  <si>
    <t>Sitni inventar i auto gume</t>
  </si>
  <si>
    <t>Zakupnine i najamnine</t>
  </si>
  <si>
    <t>B 100 D.O.O.</t>
  </si>
  <si>
    <t>DUGO SELO</t>
  </si>
  <si>
    <t>Obveze za porez na dodanu vrijednost</t>
  </si>
  <si>
    <t>BILIĆ ERIĆ D.O.O.</t>
  </si>
  <si>
    <t>OTIS DIZALA D.O.O.</t>
  </si>
  <si>
    <t>RUDAN D.O.O.</t>
  </si>
  <si>
    <t>Oprema za održavanje i zaštitu</t>
  </si>
  <si>
    <t>BLANK D.O.O.</t>
  </si>
  <si>
    <t>DRVARNA</t>
  </si>
  <si>
    <t>ZUMTOBEL LIGHTING GMBH</t>
  </si>
  <si>
    <t>ATU36137006</t>
  </si>
  <si>
    <t>DORNBIRN, AUSTRIA</t>
  </si>
  <si>
    <t>PRESSCUT D.O.O.</t>
  </si>
  <si>
    <t>WIEN</t>
  </si>
  <si>
    <t>BIONDIĆ ARHITEKTI J.D.O.O.</t>
  </si>
  <si>
    <t>GRADSKA PLINARA ZAGREB</t>
  </si>
  <si>
    <t>KONZUM</t>
  </si>
  <si>
    <t>BENEFIT SYSTEMS D.O.O.</t>
  </si>
  <si>
    <t>Plaće u naravi</t>
  </si>
  <si>
    <t>CIKLOPEA D.O.O.</t>
  </si>
  <si>
    <t>BIBLIOTECA APOSTOLICA VATICAN</t>
  </si>
  <si>
    <t>ITA00120</t>
  </si>
  <si>
    <t>VATICANO</t>
  </si>
  <si>
    <t>FOTO STUDIO A1</t>
  </si>
  <si>
    <t>Izvještaj o utrošku sredstava jedinice lokalne i područne (regionalne) samouprave te proračunskih i izvanproračunskih korisnika državnog proračuna
 i jedinica lokalne i područne (regionalne) samouprave za KOLOVOZ 2025. godine</t>
  </si>
  <si>
    <t>J.U.A. FRISCHEIS D.O.O.</t>
  </si>
  <si>
    <t>ARS KONTROLA D.O.O.</t>
  </si>
  <si>
    <t>EPLUS D.O.O.</t>
  </si>
  <si>
    <t>PLASTFORM D.O.O.</t>
  </si>
  <si>
    <t>OSTERREICHISCHE NATIONALBIBLIOTHEK</t>
  </si>
  <si>
    <t>ATU54091307</t>
  </si>
  <si>
    <t>IGOMAT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</si>
</sst>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4" x14ac:knownFonts="1"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4D5156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" fontId="2" fillId="0" borderId="3" xfId="0" applyNumberFormat="1" applyFont="1" applyBorder="1"/>
    <xf numFmtId="4" fontId="0" fillId="0" borderId="0" xfId="0" applyNumberForma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6327-29D7-4F7A-BFE2-7F00C6AC8B5B}">
  <dimension ref="A1:H65"/>
  <sheetViews>
    <sheetView tabSelected="1" workbookViewId="0">
      <selection activeCell="J68" sqref="J68"/>
    </sheetView>
  </sheetViews>
  <sheetFormatPr defaultRowHeight="12.75" x14ac:dyDescent="0.2"/>
  <cols>
    <col min="1" max="1" width="39.28515625" customWidth="1"/>
    <col min="2" max="2" width="15.5703125" style="5" bestFit="1" customWidth="1"/>
    <col min="3" max="3" width="17.5703125" style="6" customWidth="1"/>
    <col min="4" max="4" width="7" style="17" customWidth="1"/>
    <col min="5" max="5" width="44.7109375" bestFit="1" customWidth="1"/>
    <col min="6" max="6" width="9.85546875" style="7" bestFit="1" customWidth="1"/>
  </cols>
  <sheetData>
    <row r="1" spans="1:6" x14ac:dyDescent="0.2">
      <c r="A1" s="20" t="s">
        <v>5</v>
      </c>
      <c r="B1" s="2"/>
      <c r="C1" s="3"/>
      <c r="D1" s="15"/>
      <c r="E1" s="1"/>
      <c r="F1" s="4"/>
    </row>
    <row r="2" spans="1:6" x14ac:dyDescent="0.2">
      <c r="A2" s="20" t="s">
        <v>6</v>
      </c>
      <c r="B2" s="2"/>
      <c r="C2" s="3"/>
      <c r="D2" s="15"/>
      <c r="E2" s="1"/>
      <c r="F2" s="4"/>
    </row>
    <row r="3" spans="1:6" x14ac:dyDescent="0.2">
      <c r="A3" s="1"/>
      <c r="B3" s="2"/>
      <c r="C3" s="3"/>
      <c r="D3" s="15"/>
      <c r="E3" s="1"/>
      <c r="F3" s="4"/>
    </row>
    <row r="4" spans="1:6" x14ac:dyDescent="0.2">
      <c r="A4" s="29" t="s">
        <v>94</v>
      </c>
      <c r="B4" s="29"/>
      <c r="C4" s="29"/>
      <c r="D4" s="29"/>
      <c r="E4" s="29"/>
      <c r="F4" s="29"/>
    </row>
    <row r="5" spans="1:6" x14ac:dyDescent="0.2">
      <c r="A5" s="29"/>
      <c r="B5" s="29"/>
      <c r="C5" s="29"/>
      <c r="D5" s="29"/>
      <c r="E5" s="29"/>
      <c r="F5" s="29"/>
    </row>
    <row r="7" spans="1:6" ht="38.25" x14ac:dyDescent="0.2">
      <c r="A7" s="8" t="s">
        <v>0</v>
      </c>
      <c r="B7" s="9" t="s">
        <v>1</v>
      </c>
      <c r="C7" s="8" t="s">
        <v>2</v>
      </c>
      <c r="D7" s="22" t="s">
        <v>16</v>
      </c>
      <c r="E7" s="8" t="s">
        <v>15</v>
      </c>
      <c r="F7" s="13" t="s">
        <v>3</v>
      </c>
    </row>
    <row r="8" spans="1:6" x14ac:dyDescent="0.2">
      <c r="A8" s="10" t="s">
        <v>90</v>
      </c>
      <c r="B8" s="11" t="s">
        <v>91</v>
      </c>
      <c r="C8" s="12" t="s">
        <v>92</v>
      </c>
      <c r="D8" s="16">
        <v>3239</v>
      </c>
      <c r="E8" s="10" t="s">
        <v>50</v>
      </c>
      <c r="F8" s="14">
        <v>320</v>
      </c>
    </row>
    <row r="9" spans="1:6" x14ac:dyDescent="0.2">
      <c r="A9" s="10" t="s">
        <v>56</v>
      </c>
      <c r="B9" s="11" t="s">
        <v>31</v>
      </c>
      <c r="C9" s="12" t="s">
        <v>31</v>
      </c>
      <c r="D9" s="16">
        <v>3237</v>
      </c>
      <c r="E9" s="10" t="s">
        <v>57</v>
      </c>
      <c r="F9" s="14">
        <v>620.49</v>
      </c>
    </row>
    <row r="10" spans="1:6" x14ac:dyDescent="0.2">
      <c r="A10" s="10" t="s">
        <v>59</v>
      </c>
      <c r="B10" s="11" t="s">
        <v>31</v>
      </c>
      <c r="C10" s="12" t="s">
        <v>31</v>
      </c>
      <c r="D10" s="19">
        <v>3211</v>
      </c>
      <c r="E10" s="10" t="s">
        <v>58</v>
      </c>
      <c r="F10" s="14">
        <f>30+60+143.6+60+183.6+60+183.6</f>
        <v>720.80000000000007</v>
      </c>
    </row>
    <row r="11" spans="1:6" x14ac:dyDescent="0.2">
      <c r="A11" s="10" t="s">
        <v>99</v>
      </c>
      <c r="B11" s="11" t="s">
        <v>100</v>
      </c>
      <c r="C11" s="12" t="s">
        <v>83</v>
      </c>
      <c r="D11" s="19">
        <v>3239</v>
      </c>
      <c r="E11" s="10" t="s">
        <v>50</v>
      </c>
      <c r="F11" s="14">
        <v>1257.27</v>
      </c>
    </row>
    <row r="12" spans="1:6" x14ac:dyDescent="0.2">
      <c r="A12" s="10" t="s">
        <v>79</v>
      </c>
      <c r="B12" s="11" t="s">
        <v>80</v>
      </c>
      <c r="C12" s="12" t="s">
        <v>81</v>
      </c>
      <c r="D12" s="16">
        <v>4223</v>
      </c>
      <c r="E12" s="10" t="s">
        <v>76</v>
      </c>
      <c r="F12" s="14">
        <v>628.85</v>
      </c>
    </row>
    <row r="13" spans="1:6" x14ac:dyDescent="0.2">
      <c r="A13" s="10" t="s">
        <v>67</v>
      </c>
      <c r="B13" s="18" t="s">
        <v>60</v>
      </c>
      <c r="C13" s="12" t="s">
        <v>7</v>
      </c>
      <c r="D13" s="16">
        <v>3293</v>
      </c>
      <c r="E13" s="10" t="s">
        <v>28</v>
      </c>
      <c r="F13" s="14">
        <v>46.67</v>
      </c>
    </row>
    <row r="14" spans="1:6" x14ac:dyDescent="0.2">
      <c r="A14" s="10" t="s">
        <v>24</v>
      </c>
      <c r="B14" s="11" t="s">
        <v>42</v>
      </c>
      <c r="C14" s="12" t="s">
        <v>7</v>
      </c>
      <c r="D14" s="19">
        <v>3212</v>
      </c>
      <c r="E14" s="10" t="s">
        <v>26</v>
      </c>
      <c r="F14" s="14">
        <v>767.87</v>
      </c>
    </row>
    <row r="15" spans="1:6" x14ac:dyDescent="0.2">
      <c r="A15" s="10" t="s">
        <v>63</v>
      </c>
      <c r="B15" s="11" t="s">
        <v>42</v>
      </c>
      <c r="C15" s="12" t="s">
        <v>7</v>
      </c>
      <c r="D15" s="19">
        <v>3121</v>
      </c>
      <c r="E15" s="10" t="s">
        <v>45</v>
      </c>
      <c r="F15" s="14">
        <v>937.18</v>
      </c>
    </row>
    <row r="16" spans="1:6" x14ac:dyDescent="0.2">
      <c r="A16" s="10" t="s">
        <v>65</v>
      </c>
      <c r="B16" s="11" t="s">
        <v>42</v>
      </c>
      <c r="C16" s="12" t="s">
        <v>7</v>
      </c>
      <c r="D16" s="19">
        <v>3112</v>
      </c>
      <c r="E16" s="10" t="s">
        <v>88</v>
      </c>
      <c r="F16" s="14">
        <f>144.05+1053.11</f>
        <v>1197.1599999999999</v>
      </c>
    </row>
    <row r="17" spans="1:6" x14ac:dyDescent="0.2">
      <c r="A17" s="10" t="s">
        <v>23</v>
      </c>
      <c r="B17" s="11" t="s">
        <v>42</v>
      </c>
      <c r="C17" s="12" t="s">
        <v>7</v>
      </c>
      <c r="D17" s="19">
        <v>3132</v>
      </c>
      <c r="E17" s="10" t="s">
        <v>25</v>
      </c>
      <c r="F17" s="14">
        <f>11093.4+61.89+455.32</f>
        <v>11610.609999999999</v>
      </c>
    </row>
    <row r="18" spans="1:6" x14ac:dyDescent="0.2">
      <c r="A18" s="10" t="s">
        <v>66</v>
      </c>
      <c r="B18" s="11" t="s">
        <v>42</v>
      </c>
      <c r="C18" s="12" t="s">
        <v>7</v>
      </c>
      <c r="D18" s="19">
        <v>3111</v>
      </c>
      <c r="E18" s="10" t="s">
        <v>22</v>
      </c>
      <c r="F18" s="14">
        <v>70928.33</v>
      </c>
    </row>
    <row r="19" spans="1:6" x14ac:dyDescent="0.2">
      <c r="A19" s="10" t="s">
        <v>70</v>
      </c>
      <c r="B19" s="11">
        <v>98327101901</v>
      </c>
      <c r="C19" s="12" t="s">
        <v>71</v>
      </c>
      <c r="D19" s="19">
        <v>3293</v>
      </c>
      <c r="E19" s="10" t="s">
        <v>28</v>
      </c>
      <c r="F19" s="14">
        <v>22.7</v>
      </c>
    </row>
    <row r="20" spans="1:6" x14ac:dyDescent="0.2">
      <c r="A20" s="10" t="s">
        <v>97</v>
      </c>
      <c r="B20" s="21">
        <v>93923226222</v>
      </c>
      <c r="C20" s="12" t="s">
        <v>7</v>
      </c>
      <c r="D20" s="16">
        <v>3221</v>
      </c>
      <c r="E20" s="10" t="s">
        <v>46</v>
      </c>
      <c r="F20" s="14">
        <v>8.8000000000000007</v>
      </c>
    </row>
    <row r="21" spans="1:6" x14ac:dyDescent="0.2">
      <c r="A21" s="10" t="s">
        <v>97</v>
      </c>
      <c r="B21" s="21">
        <v>93923226222</v>
      </c>
      <c r="C21" s="12" t="s">
        <v>7</v>
      </c>
      <c r="D21" s="16">
        <v>3225</v>
      </c>
      <c r="E21" s="10" t="s">
        <v>68</v>
      </c>
      <c r="F21" s="14">
        <v>89</v>
      </c>
    </row>
    <row r="22" spans="1:6" x14ac:dyDescent="0.2">
      <c r="A22" s="10" t="s">
        <v>38</v>
      </c>
      <c r="B22" s="11">
        <v>92963223473</v>
      </c>
      <c r="C22" s="12" t="s">
        <v>7</v>
      </c>
      <c r="D22" s="19">
        <v>3431</v>
      </c>
      <c r="E22" s="10" t="s">
        <v>53</v>
      </c>
      <c r="F22" s="14">
        <f>439.62+0.45+0.9</f>
        <v>440.96999999999997</v>
      </c>
    </row>
    <row r="23" spans="1:6" x14ac:dyDescent="0.2">
      <c r="A23" s="10" t="s">
        <v>62</v>
      </c>
      <c r="B23" s="11">
        <v>87957649939</v>
      </c>
      <c r="C23" s="12" t="s">
        <v>7</v>
      </c>
      <c r="D23" s="19">
        <v>3221</v>
      </c>
      <c r="E23" s="10" t="s">
        <v>46</v>
      </c>
      <c r="F23" s="14">
        <v>125</v>
      </c>
    </row>
    <row r="24" spans="1:6" x14ac:dyDescent="0.2">
      <c r="A24" s="10" t="s">
        <v>62</v>
      </c>
      <c r="B24" s="11">
        <v>87957649939</v>
      </c>
      <c r="C24" s="12" t="s">
        <v>7</v>
      </c>
      <c r="D24" s="19">
        <v>3235</v>
      </c>
      <c r="E24" s="10" t="s">
        <v>69</v>
      </c>
      <c r="F24" s="14">
        <v>125</v>
      </c>
    </row>
    <row r="25" spans="1:6" x14ac:dyDescent="0.2">
      <c r="A25" s="10" t="s">
        <v>32</v>
      </c>
      <c r="B25" s="11">
        <v>87311810356</v>
      </c>
      <c r="C25" s="12" t="s">
        <v>7</v>
      </c>
      <c r="D25" s="16">
        <v>3231</v>
      </c>
      <c r="E25" s="10" t="s">
        <v>48</v>
      </c>
      <c r="F25" s="14">
        <f>27.7+1.7+112.91</f>
        <v>142.31</v>
      </c>
    </row>
    <row r="26" spans="1:6" x14ac:dyDescent="0.2">
      <c r="A26" s="10" t="s">
        <v>13</v>
      </c>
      <c r="B26" s="11">
        <v>86255713939</v>
      </c>
      <c r="C26" s="12" t="s">
        <v>7</v>
      </c>
      <c r="D26" s="16">
        <v>3235</v>
      </c>
      <c r="E26" s="10" t="s">
        <v>69</v>
      </c>
      <c r="F26" s="14">
        <v>32.85</v>
      </c>
    </row>
    <row r="27" spans="1:6" x14ac:dyDescent="0.2">
      <c r="A27" s="10" t="s">
        <v>13</v>
      </c>
      <c r="B27" s="11">
        <v>86255713939</v>
      </c>
      <c r="C27" s="12" t="s">
        <v>7</v>
      </c>
      <c r="D27" s="16">
        <v>3234</v>
      </c>
      <c r="E27" s="10" t="s">
        <v>49</v>
      </c>
      <c r="F27" s="14">
        <f>92.98+92.98</f>
        <v>185.96</v>
      </c>
    </row>
    <row r="28" spans="1:6" x14ac:dyDescent="0.2">
      <c r="A28" s="10" t="s">
        <v>37</v>
      </c>
      <c r="B28" s="11">
        <v>85821130368</v>
      </c>
      <c r="C28" s="12" t="s">
        <v>7</v>
      </c>
      <c r="D28" s="19">
        <v>3431</v>
      </c>
      <c r="E28" s="10" t="s">
        <v>53</v>
      </c>
      <c r="F28" s="14">
        <f>3.08+2.1+3.75</f>
        <v>8.93</v>
      </c>
    </row>
    <row r="29" spans="1:6" x14ac:dyDescent="0.2">
      <c r="A29" s="10" t="s">
        <v>12</v>
      </c>
      <c r="B29" s="11">
        <v>85584865987</v>
      </c>
      <c r="C29" s="12" t="s">
        <v>7</v>
      </c>
      <c r="D29" s="16">
        <v>3234</v>
      </c>
      <c r="E29" s="10" t="s">
        <v>49</v>
      </c>
      <c r="F29" s="14">
        <f>41.28+5.97+11.94+128.74</f>
        <v>187.93</v>
      </c>
    </row>
    <row r="30" spans="1:6" x14ac:dyDescent="0.2">
      <c r="A30" s="10" t="s">
        <v>75</v>
      </c>
      <c r="B30" s="11">
        <v>84430586938</v>
      </c>
      <c r="C30" s="12" t="s">
        <v>27</v>
      </c>
      <c r="D30" s="16">
        <v>3232</v>
      </c>
      <c r="E30" s="10" t="s">
        <v>39</v>
      </c>
      <c r="F30" s="14">
        <v>97.54</v>
      </c>
    </row>
    <row r="31" spans="1:6" x14ac:dyDescent="0.2">
      <c r="A31" s="10" t="s">
        <v>44</v>
      </c>
      <c r="B31" s="11">
        <v>83416546499</v>
      </c>
      <c r="C31" s="12" t="s">
        <v>7</v>
      </c>
      <c r="D31" s="16">
        <v>3234</v>
      </c>
      <c r="E31" s="10" t="s">
        <v>49</v>
      </c>
      <c r="F31" s="14">
        <f>7.5+37.49+17.96</f>
        <v>62.95</v>
      </c>
    </row>
    <row r="32" spans="1:6" x14ac:dyDescent="0.2">
      <c r="A32" s="10" t="s">
        <v>11</v>
      </c>
      <c r="B32" s="11">
        <v>81793146560</v>
      </c>
      <c r="C32" s="12" t="s">
        <v>7</v>
      </c>
      <c r="D32" s="16">
        <v>3231</v>
      </c>
      <c r="E32" s="10" t="s">
        <v>48</v>
      </c>
      <c r="F32" s="14">
        <f>574.63+97.62+41+31.71+16.26</f>
        <v>761.22</v>
      </c>
    </row>
    <row r="33" spans="1:8" x14ac:dyDescent="0.2">
      <c r="A33" s="10" t="s">
        <v>98</v>
      </c>
      <c r="B33" s="11">
        <v>80863890192</v>
      </c>
      <c r="C33" s="12" t="s">
        <v>7</v>
      </c>
      <c r="D33" s="16">
        <v>3222</v>
      </c>
      <c r="E33" s="10" t="s">
        <v>61</v>
      </c>
      <c r="F33" s="14">
        <v>614.79</v>
      </c>
    </row>
    <row r="34" spans="1:8" x14ac:dyDescent="0.2">
      <c r="A34" s="10" t="s">
        <v>77</v>
      </c>
      <c r="B34" s="11">
        <v>77521232516</v>
      </c>
      <c r="C34" s="12" t="s">
        <v>7</v>
      </c>
      <c r="D34" s="16">
        <v>3232</v>
      </c>
      <c r="E34" s="10" t="s">
        <v>39</v>
      </c>
      <c r="F34" s="14">
        <v>1068.75</v>
      </c>
    </row>
    <row r="35" spans="1:8" x14ac:dyDescent="0.2">
      <c r="A35" s="10" t="s">
        <v>35</v>
      </c>
      <c r="B35" s="11">
        <v>77351182595</v>
      </c>
      <c r="C35" s="12" t="s">
        <v>36</v>
      </c>
      <c r="D35" s="16">
        <v>3232</v>
      </c>
      <c r="E35" s="10" t="s">
        <v>39</v>
      </c>
      <c r="F35" s="14">
        <v>124.43</v>
      </c>
    </row>
    <row r="36" spans="1:8" x14ac:dyDescent="0.2">
      <c r="A36" s="10" t="s">
        <v>10</v>
      </c>
      <c r="B36" s="11">
        <v>76909635090</v>
      </c>
      <c r="C36" s="12" t="s">
        <v>7</v>
      </c>
      <c r="D36" s="16">
        <v>3232</v>
      </c>
      <c r="E36" s="10" t="s">
        <v>39</v>
      </c>
      <c r="F36" s="14">
        <v>687.5</v>
      </c>
    </row>
    <row r="37" spans="1:8" x14ac:dyDescent="0.2">
      <c r="A37" s="10" t="s">
        <v>74</v>
      </c>
      <c r="B37" s="11">
        <v>76080865307</v>
      </c>
      <c r="C37" s="12" t="s">
        <v>7</v>
      </c>
      <c r="D37" s="16">
        <v>3232</v>
      </c>
      <c r="E37" s="10" t="s">
        <v>39</v>
      </c>
      <c r="F37" s="14">
        <v>59.33</v>
      </c>
    </row>
    <row r="38" spans="1:8" x14ac:dyDescent="0.2">
      <c r="A38" s="10" t="s">
        <v>85</v>
      </c>
      <c r="B38" s="11">
        <v>74364571096</v>
      </c>
      <c r="C38" s="12" t="s">
        <v>7</v>
      </c>
      <c r="D38" s="16">
        <v>3223</v>
      </c>
      <c r="E38" s="10" t="s">
        <v>47</v>
      </c>
      <c r="F38" s="14">
        <v>495.08</v>
      </c>
      <c r="H38" s="28"/>
    </row>
    <row r="39" spans="1:8" x14ac:dyDescent="0.2">
      <c r="A39" s="10" t="s">
        <v>19</v>
      </c>
      <c r="B39" s="11">
        <v>73777060562</v>
      </c>
      <c r="C39" s="12" t="s">
        <v>7</v>
      </c>
      <c r="D39" s="16">
        <v>3232</v>
      </c>
      <c r="E39" s="10" t="s">
        <v>39</v>
      </c>
      <c r="F39" s="14">
        <v>18.75</v>
      </c>
      <c r="H39" s="28"/>
    </row>
    <row r="40" spans="1:8" x14ac:dyDescent="0.2">
      <c r="A40" s="10" t="s">
        <v>73</v>
      </c>
      <c r="B40" s="11">
        <v>68580128211</v>
      </c>
      <c r="C40" s="12" t="s">
        <v>7</v>
      </c>
      <c r="D40" s="16">
        <v>3239</v>
      </c>
      <c r="E40" s="10" t="s">
        <v>50</v>
      </c>
      <c r="F40" s="14">
        <f>2558.4+2558.4</f>
        <v>5116.8</v>
      </c>
    </row>
    <row r="41" spans="1:8" x14ac:dyDescent="0.2">
      <c r="A41" s="10" t="s">
        <v>17</v>
      </c>
      <c r="B41" s="11">
        <v>68419124305</v>
      </c>
      <c r="C41" s="12" t="s">
        <v>7</v>
      </c>
      <c r="D41" s="16">
        <v>3295</v>
      </c>
      <c r="E41" s="10" t="s">
        <v>52</v>
      </c>
      <c r="F41" s="14">
        <v>74.34</v>
      </c>
    </row>
    <row r="42" spans="1:8" x14ac:dyDescent="0.2">
      <c r="A42" s="10" t="s">
        <v>41</v>
      </c>
      <c r="B42" s="11">
        <v>64546066176</v>
      </c>
      <c r="C42" s="12" t="s">
        <v>7</v>
      </c>
      <c r="D42" s="19">
        <v>3221</v>
      </c>
      <c r="E42" s="10" t="s">
        <v>46</v>
      </c>
      <c r="F42" s="14">
        <v>19.8</v>
      </c>
    </row>
    <row r="43" spans="1:8" x14ac:dyDescent="0.2">
      <c r="A43" s="10" t="s">
        <v>8</v>
      </c>
      <c r="B43" s="11">
        <v>63182396571</v>
      </c>
      <c r="C43" s="12" t="s">
        <v>7</v>
      </c>
      <c r="D43" s="16">
        <v>3225</v>
      </c>
      <c r="E43" s="10" t="s">
        <v>68</v>
      </c>
      <c r="F43" s="14">
        <f>271.58</f>
        <v>271.58</v>
      </c>
    </row>
    <row r="44" spans="1:8" x14ac:dyDescent="0.2">
      <c r="A44" s="10" t="s">
        <v>33</v>
      </c>
      <c r="B44" s="11">
        <v>63073332379</v>
      </c>
      <c r="C44" s="12" t="s">
        <v>7</v>
      </c>
      <c r="D44" s="16">
        <v>3223</v>
      </c>
      <c r="E44" s="10" t="s">
        <v>47</v>
      </c>
      <c r="F44" s="14">
        <v>2700.25</v>
      </c>
    </row>
    <row r="45" spans="1:8" x14ac:dyDescent="0.2">
      <c r="A45" s="10" t="s">
        <v>86</v>
      </c>
      <c r="B45" s="18">
        <v>62226620908</v>
      </c>
      <c r="C45" s="12" t="s">
        <v>7</v>
      </c>
      <c r="D45" s="16">
        <v>3293</v>
      </c>
      <c r="E45" s="10" t="s">
        <v>28</v>
      </c>
      <c r="F45" s="14">
        <v>45.37</v>
      </c>
    </row>
    <row r="46" spans="1:8" x14ac:dyDescent="0.2">
      <c r="A46" s="10" t="s">
        <v>29</v>
      </c>
      <c r="B46" s="11">
        <v>61817894937</v>
      </c>
      <c r="C46" s="12" t="s">
        <v>7</v>
      </c>
      <c r="D46" s="16">
        <v>3234</v>
      </c>
      <c r="E46" s="10" t="s">
        <v>49</v>
      </c>
      <c r="F46" s="14">
        <f>10.62+82.49+79.37+3.19</f>
        <v>175.67000000000002</v>
      </c>
    </row>
    <row r="47" spans="1:8" x14ac:dyDescent="0.2">
      <c r="A47" s="10" t="s">
        <v>87</v>
      </c>
      <c r="B47" s="11">
        <v>57845277445</v>
      </c>
      <c r="C47" s="12" t="s">
        <v>7</v>
      </c>
      <c r="D47" s="16">
        <v>3239</v>
      </c>
      <c r="E47" s="10" t="s">
        <v>50</v>
      </c>
      <c r="F47" s="14">
        <v>262.5</v>
      </c>
    </row>
    <row r="48" spans="1:8" x14ac:dyDescent="0.2">
      <c r="A48" s="10" t="s">
        <v>84</v>
      </c>
      <c r="B48" s="11">
        <v>57152012526</v>
      </c>
      <c r="C48" s="12" t="s">
        <v>7</v>
      </c>
      <c r="D48" s="19">
        <v>3232</v>
      </c>
      <c r="E48" s="10" t="s">
        <v>39</v>
      </c>
      <c r="F48" s="14">
        <v>2718.75</v>
      </c>
    </row>
    <row r="49" spans="1:6" x14ac:dyDescent="0.2">
      <c r="A49" s="10" t="s">
        <v>14</v>
      </c>
      <c r="B49" s="11">
        <v>56668956985</v>
      </c>
      <c r="C49" s="12" t="s">
        <v>7</v>
      </c>
      <c r="D49" s="16">
        <v>3295</v>
      </c>
      <c r="E49" s="10" t="s">
        <v>52</v>
      </c>
      <c r="F49" s="14">
        <v>6.6</v>
      </c>
    </row>
    <row r="50" spans="1:6" x14ac:dyDescent="0.2">
      <c r="A50" s="10" t="s">
        <v>93</v>
      </c>
      <c r="B50" s="11">
        <v>56370553048</v>
      </c>
      <c r="C50" s="12" t="s">
        <v>7</v>
      </c>
      <c r="D50" s="19">
        <v>3239</v>
      </c>
      <c r="E50" s="10" t="s">
        <v>50</v>
      </c>
      <c r="F50" s="14">
        <v>240</v>
      </c>
    </row>
    <row r="51" spans="1:6" x14ac:dyDescent="0.2">
      <c r="A51" s="10" t="s">
        <v>101</v>
      </c>
      <c r="B51" s="11">
        <v>55662000497</v>
      </c>
      <c r="C51" s="12" t="s">
        <v>36</v>
      </c>
      <c r="D51" s="19">
        <v>3293</v>
      </c>
      <c r="E51" s="10" t="s">
        <v>28</v>
      </c>
      <c r="F51" s="14">
        <v>139.34</v>
      </c>
    </row>
    <row r="52" spans="1:6" x14ac:dyDescent="0.2">
      <c r="A52" s="10" t="s">
        <v>43</v>
      </c>
      <c r="B52" s="11">
        <v>52848403362</v>
      </c>
      <c r="C52" s="12" t="s">
        <v>7</v>
      </c>
      <c r="D52" s="19">
        <v>3292</v>
      </c>
      <c r="E52" s="10" t="s">
        <v>51</v>
      </c>
      <c r="F52" s="14">
        <f>5747.48+45+3341.1+3656.62+903.36</f>
        <v>13693.560000000001</v>
      </c>
    </row>
    <row r="53" spans="1:6" x14ac:dyDescent="0.2">
      <c r="A53" s="10" t="s">
        <v>78</v>
      </c>
      <c r="B53" s="11">
        <v>52848087884</v>
      </c>
      <c r="C53" s="12" t="s">
        <v>36</v>
      </c>
      <c r="D53" s="19" t="s">
        <v>54</v>
      </c>
      <c r="E53" s="10" t="s">
        <v>21</v>
      </c>
      <c r="F53" s="14">
        <v>305.5</v>
      </c>
    </row>
    <row r="54" spans="1:6" x14ac:dyDescent="0.2">
      <c r="A54" s="10" t="s">
        <v>20</v>
      </c>
      <c r="B54" s="11">
        <v>50406068557</v>
      </c>
      <c r="C54" s="12" t="s">
        <v>7</v>
      </c>
      <c r="D54" s="16">
        <v>3238</v>
      </c>
      <c r="E54" s="10" t="s">
        <v>18</v>
      </c>
      <c r="F54" s="14">
        <v>37.5</v>
      </c>
    </row>
    <row r="55" spans="1:6" x14ac:dyDescent="0.2">
      <c r="A55" s="10" t="s">
        <v>89</v>
      </c>
      <c r="B55" s="11">
        <v>49842955502</v>
      </c>
      <c r="C55" s="12" t="s">
        <v>7</v>
      </c>
      <c r="D55" s="16">
        <v>3237</v>
      </c>
      <c r="E55" s="10" t="s">
        <v>57</v>
      </c>
      <c r="F55" s="14">
        <v>9968.39</v>
      </c>
    </row>
    <row r="56" spans="1:6" x14ac:dyDescent="0.2">
      <c r="A56" s="10" t="s">
        <v>82</v>
      </c>
      <c r="B56" s="11">
        <v>34672089688</v>
      </c>
      <c r="C56" s="12" t="s">
        <v>7</v>
      </c>
      <c r="D56" s="16">
        <v>3221</v>
      </c>
      <c r="E56" s="10" t="s">
        <v>46</v>
      </c>
      <c r="F56" s="14">
        <v>108.56</v>
      </c>
    </row>
    <row r="57" spans="1:6" x14ac:dyDescent="0.2">
      <c r="A57" s="10" t="s">
        <v>30</v>
      </c>
      <c r="B57" s="11">
        <v>29524210204</v>
      </c>
      <c r="C57" s="12" t="s">
        <v>7</v>
      </c>
      <c r="D57" s="16">
        <v>3295</v>
      </c>
      <c r="E57" s="10" t="s">
        <v>52</v>
      </c>
      <c r="F57" s="14">
        <v>25.74</v>
      </c>
    </row>
    <row r="58" spans="1:6" x14ac:dyDescent="0.2">
      <c r="A58" s="10" t="s">
        <v>30</v>
      </c>
      <c r="B58" s="11">
        <v>29524210204</v>
      </c>
      <c r="C58" s="12" t="s">
        <v>7</v>
      </c>
      <c r="D58" s="16">
        <v>3231</v>
      </c>
      <c r="E58" s="10" t="s">
        <v>48</v>
      </c>
      <c r="F58" s="14">
        <v>286.48</v>
      </c>
    </row>
    <row r="59" spans="1:6" x14ac:dyDescent="0.2">
      <c r="A59" s="10" t="s">
        <v>9</v>
      </c>
      <c r="B59" s="11">
        <v>27759560625</v>
      </c>
      <c r="C59" s="12" t="s">
        <v>7</v>
      </c>
      <c r="D59" s="16">
        <v>3223</v>
      </c>
      <c r="E59" s="10" t="s">
        <v>47</v>
      </c>
      <c r="F59" s="14">
        <v>580.69000000000005</v>
      </c>
    </row>
    <row r="60" spans="1:6" x14ac:dyDescent="0.2">
      <c r="A60" s="10" t="s">
        <v>34</v>
      </c>
      <c r="B60" s="11">
        <v>23603203647</v>
      </c>
      <c r="C60" s="12" t="s">
        <v>7</v>
      </c>
      <c r="D60" s="19" t="s">
        <v>54</v>
      </c>
      <c r="E60" s="10" t="s">
        <v>21</v>
      </c>
      <c r="F60" s="14">
        <v>51.84</v>
      </c>
    </row>
    <row r="61" spans="1:6" x14ac:dyDescent="0.2">
      <c r="A61" s="10" t="s">
        <v>40</v>
      </c>
      <c r="B61" s="11">
        <v>22822699415</v>
      </c>
      <c r="C61" s="12" t="s">
        <v>7</v>
      </c>
      <c r="D61" s="16">
        <v>3237</v>
      </c>
      <c r="E61" s="10" t="s">
        <v>57</v>
      </c>
      <c r="F61" s="14">
        <v>497.71</v>
      </c>
    </row>
    <row r="62" spans="1:6" x14ac:dyDescent="0.2">
      <c r="A62" s="10" t="s">
        <v>96</v>
      </c>
      <c r="B62" s="18">
        <v>20078848847</v>
      </c>
      <c r="C62" s="12" t="s">
        <v>7</v>
      </c>
      <c r="D62" s="19">
        <v>3232</v>
      </c>
      <c r="E62" s="10" t="s">
        <v>39</v>
      </c>
      <c r="F62" s="14">
        <v>6655.25</v>
      </c>
    </row>
    <row r="63" spans="1:6" x14ac:dyDescent="0.2">
      <c r="A63" s="10" t="s">
        <v>95</v>
      </c>
      <c r="B63" s="11">
        <v>18918947938</v>
      </c>
      <c r="C63" s="12" t="s">
        <v>64</v>
      </c>
      <c r="D63" s="19">
        <v>3232</v>
      </c>
      <c r="E63" s="10" t="s">
        <v>39</v>
      </c>
      <c r="F63" s="14">
        <v>2484.09</v>
      </c>
    </row>
    <row r="64" spans="1:6" x14ac:dyDescent="0.2">
      <c r="A64" s="10" t="s">
        <v>55</v>
      </c>
      <c r="B64" s="11">
        <v>18683136487</v>
      </c>
      <c r="C64" s="12" t="s">
        <v>7</v>
      </c>
      <c r="D64" s="16">
        <v>2392</v>
      </c>
      <c r="E64" s="10" t="s">
        <v>72</v>
      </c>
      <c r="F64" s="14">
        <v>997.76</v>
      </c>
    </row>
    <row r="65" spans="1:6" x14ac:dyDescent="0.2">
      <c r="A65" s="23" t="s">
        <v>4</v>
      </c>
      <c r="B65" s="24"/>
      <c r="C65" s="25"/>
      <c r="D65" s="26"/>
      <c r="E65" s="23"/>
      <c r="F65" s="27">
        <f>SUM(F8:F64)</f>
        <v>141859.08999999997</v>
      </c>
    </row>
  </sheetData>
  <autoFilter ref="A7:F65" xr:uid="{C394873A-1B87-44C4-BEDA-692E7D5C6E91}">
    <sortState xmlns:xlrd2="http://schemas.microsoft.com/office/spreadsheetml/2017/richdata2" ref="A8:F65">
      <sortCondition descending="1" ref="B7:B65"/>
    </sortState>
  </autoFilter>
  <mergeCells count="1">
    <mergeCell ref="A4:F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KOLOVOZ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Elmazovski</dc:creator>
  <cp:lastModifiedBy>Lidija Leko</cp:lastModifiedBy>
  <cp:lastPrinted>2025-02-20T09:12:13Z</cp:lastPrinted>
  <dcterms:created xsi:type="dcterms:W3CDTF">2024-02-19T13:40:27Z</dcterms:created>
  <dcterms:modified xsi:type="dcterms:W3CDTF">2025-09-22T12:19:53Z</dcterms:modified>
</cp:coreProperties>
</file>