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eko\Desktop\TRANSPARENTNOST\"/>
    </mc:Choice>
  </mc:AlternateContent>
  <xr:revisionPtr revIDLastSave="0" documentId="13_ncr:1_{ABEDE4B6-8154-4243-800B-6918A8B60D3F}" xr6:coauthVersionLast="47" xr6:coauthVersionMax="47" xr10:uidLastSave="{00000000-0000-0000-0000-000000000000}"/>
  <bookViews>
    <workbookView xWindow="1170" yWindow="60" windowWidth="27270" windowHeight="15540" xr2:uid="{00000000-000D-0000-FFFF-FFFF00000000}"/>
  </bookViews>
  <sheets>
    <sheet name="OŽUJAK 2026" sheetId="25" r:id="rId1"/>
  </sheets>
  <definedNames>
    <definedName name="_xlnm._FilterDatabase" localSheetId="0" hidden="1">'OŽUJAK 2026'!$A$7:$F$121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1" i="25" l="1"/>
  <c r="F59" i="25"/>
  <c r="F117" i="25"/>
  <c r="F85" i="25"/>
  <c r="F114" i="25" l="1"/>
  <c r="F115" i="25"/>
  <c r="F118" i="25"/>
  <c r="F120" i="25"/>
</calcChain>
</file>

<file path=xl/sharedStrings.xml><?xml version="1.0" encoding="utf-8"?>
<sst xmlns="http://schemas.openxmlformats.org/spreadsheetml/2006/main" count="460" uniqueCount="173">
  <si>
    <t>Naziv primatelja</t>
  </si>
  <si>
    <t>OIB</t>
  </si>
  <si>
    <t>Sjedište primatelja</t>
  </si>
  <si>
    <t>Zbroj</t>
  </si>
  <si>
    <t>Ukupni zbroj</t>
  </si>
  <si>
    <t>OBVEZNIK : GALERIJA KLOVIĆEVI DVORI</t>
  </si>
  <si>
    <t>ADRESA: Jezuitski trg 4, 10000 Zagreb</t>
  </si>
  <si>
    <t>ENVISION D.O.O.</t>
  </si>
  <si>
    <t>ŽIVA VODA</t>
  </si>
  <si>
    <t>HRVATSKO DRUŠTVO SKLADATELJA</t>
  </si>
  <si>
    <t>Naziv konta</t>
  </si>
  <si>
    <t>Vrsta rashoda</t>
  </si>
  <si>
    <t>HRVATSKA RADIO TELEVIZIJA</t>
  </si>
  <si>
    <t>FRAKTURA D.O.O.</t>
  </si>
  <si>
    <t>TEAM PRINT D.O.O.</t>
  </si>
  <si>
    <t>SLUŽBENA PUTOVANJA</t>
  </si>
  <si>
    <t>DESTINO COFFEE J.D.O.O.</t>
  </si>
  <si>
    <t>DIMNJAČARSKA OBRTNIČKA ZADRUGA</t>
  </si>
  <si>
    <t>MUZEJ GRADA ŠIBENIKA</t>
  </si>
  <si>
    <t>BENEFIT SYSTEMS D.O.O.</t>
  </si>
  <si>
    <t>RAKIĆ PAŠKO</t>
  </si>
  <si>
    <t>POREZ NA DOHODAK IZ PLAĆA</t>
  </si>
  <si>
    <t>DOPRINOS ZA MIO</t>
  </si>
  <si>
    <t>DOPRINOS ZA MIO II</t>
  </si>
  <si>
    <t>DOPRINOS NA PLAĆU ZDRAVSTVO</t>
  </si>
  <si>
    <t>STRUČNO USAVRŠAVANJE ZAPOSLENIKA</t>
  </si>
  <si>
    <t>MATERIJAL I OSTALI MAT. RASHODI</t>
  </si>
  <si>
    <t>ACQUISITUM MAGNUM D.O.O. ZAGREB</t>
  </si>
  <si>
    <t>DOMINOVIĆ D.O.O.</t>
  </si>
  <si>
    <t>HRVATSKI DRŽAVNI ARHIV</t>
  </si>
  <si>
    <t>PRESSCUT</t>
  </si>
  <si>
    <t>SPIRITOSO DOO, ZAGREB</t>
  </si>
  <si>
    <t>ZLOPAŠA ZDRAVKO</t>
  </si>
  <si>
    <t>MATERIJAL I SIROVNE</t>
  </si>
  <si>
    <t>ELTEKOR E.O.O.</t>
  </si>
  <si>
    <t>STEGA TISAK</t>
  </si>
  <si>
    <t>HRVATSKA ELEKTROPRIVREDA</t>
  </si>
  <si>
    <t>ENERGIJA</t>
  </si>
  <si>
    <t>INA</t>
  </si>
  <si>
    <t>MEĐIMURJE-PLIN D.O.O. ČAKOVEC</t>
  </si>
  <si>
    <t>MATERIJAL I DIJELOVI ZA TEKUĆE I INV. ODRŽ.</t>
  </si>
  <si>
    <t>A1 HRVATSKA D.O.O.</t>
  </si>
  <si>
    <t>USLUGE TELEFONA, POŠTE I PRIJEVOZA</t>
  </si>
  <si>
    <t>HRVATSKE POŠTE</t>
  </si>
  <si>
    <t>HRVATSKE TELEKOMUNIKACIJE</t>
  </si>
  <si>
    <t>USLUGE TEKUĆEG I INV. ODRŽAVANJA</t>
  </si>
  <si>
    <t>LINK 2</t>
  </si>
  <si>
    <t>OTIS DIZALA</t>
  </si>
  <si>
    <t>RUDAN D.O,O ŽMINJ</t>
  </si>
  <si>
    <t>TAHOGRAF D.O.O. SVETA NEDJELJA</t>
  </si>
  <si>
    <t>USLUGE PROMIDŽBE I INFORMIRANJA</t>
  </si>
  <si>
    <t>ČISTOĆA</t>
  </si>
  <si>
    <t>KOMUNALNE USLUGE</t>
  </si>
  <si>
    <t>VODOOPSKRBA I ODVODNJA</t>
  </si>
  <si>
    <t>ZAKUPNINE I NAJAMNINE</t>
  </si>
  <si>
    <t>INTELEKTUALNE I OSOBNE USLUGE</t>
  </si>
  <si>
    <t>ODVJETNIČKO DRUŠTVO METELKO I KNEŽEVIĆ</t>
  </si>
  <si>
    <t>STUDENSKI CENTAR KARLOVAC</t>
  </si>
  <si>
    <t>STUDENSKI CENTAR ZAGREB</t>
  </si>
  <si>
    <t>B.B.M.</t>
  </si>
  <si>
    <t>RAČUNALNE USLUGE</t>
  </si>
  <si>
    <t>FOXX OBRT</t>
  </si>
  <si>
    <t>BILIĆ - ERIĆ D.O.O.</t>
  </si>
  <si>
    <t>OSTALE USLUGE</t>
  </si>
  <si>
    <t>PREMIJE OSIGURANJA</t>
  </si>
  <si>
    <t>WIENER OSIGURANJE</t>
  </si>
  <si>
    <t>B100 D.O.O.</t>
  </si>
  <si>
    <t>REPREZENTACIJA</t>
  </si>
  <si>
    <t>PRISTOJBE I NAKNADE</t>
  </si>
  <si>
    <t>FINA FINANCIJSKA AGENCIJA</t>
  </si>
  <si>
    <t>BANKARSKE USLUGE I USLUGE PLATNOG PROMETA</t>
  </si>
  <si>
    <t>OBVEZE ZA PDV PO OBRAČUNU</t>
  </si>
  <si>
    <t>UREDSKA OPREMA I NAMJEŠTAJ</t>
  </si>
  <si>
    <t>MERIDIJAN PUTOVANJA</t>
  </si>
  <si>
    <t>ALCA ZAGREB</t>
  </si>
  <si>
    <t>ARHEOLOŠKI MUZEJ U ZAGREBU</t>
  </si>
  <si>
    <t>ARTRESOR NAKLADA</t>
  </si>
  <si>
    <t>ATELJE LIPOVAC</t>
  </si>
  <si>
    <t>DRUŠTVO POVJESNIČARA UMJET.HRVATSKE</t>
  </si>
  <si>
    <t>MUZEJI I GALERIJE KONAVALA</t>
  </si>
  <si>
    <t>NAKLADA OCEANMORE</t>
  </si>
  <si>
    <t>NAKLADA VAKULA</t>
  </si>
  <si>
    <t>NOVI FORUM D.O.O.</t>
  </si>
  <si>
    <t>PLANETOPIJA</t>
  </si>
  <si>
    <t>POLIMEDIKA 30, ZAGREB</t>
  </si>
  <si>
    <t>STUDIO GILDA</t>
  </si>
  <si>
    <t>ŠKOLSKA KNJIGA</t>
  </si>
  <si>
    <t>DEKOD D.O.O. ZAGREB</t>
  </si>
  <si>
    <t>BIRGON D.O.O.</t>
  </si>
  <si>
    <t>ELUD TRADE</t>
  </si>
  <si>
    <t>EMA</t>
  </si>
  <si>
    <t>PLASTFORM D.O.O.</t>
  </si>
  <si>
    <t>SUPER BRAVA</t>
  </si>
  <si>
    <t>ZAGREB</t>
  </si>
  <si>
    <t>TOKIĆ D.D.</t>
  </si>
  <si>
    <t>KUNSTTRANS ZAGREB</t>
  </si>
  <si>
    <t>ZAGREBŠPED d.o.o.</t>
  </si>
  <si>
    <t>BIZ-PLIMA</t>
  </si>
  <si>
    <t>MK MEDIA INTEGRACIJE D.O.O.</t>
  </si>
  <si>
    <t>ARS KOPIJA</t>
  </si>
  <si>
    <t>GRAD ZAGREB</t>
  </si>
  <si>
    <t>DO.RE.MI. D.O.O.</t>
  </si>
  <si>
    <t>ALUJEVIĆ DARIJA</t>
  </si>
  <si>
    <t>CIKLOPEA</t>
  </si>
  <si>
    <t>MAČUKATIN VELIBOR</t>
  </si>
  <si>
    <t>PBZ CARD D.O.O.</t>
  </si>
  <si>
    <t>HRVATSKO MUZEJSKO DRUŠTVO</t>
  </si>
  <si>
    <t>SOKOLARSTVO ITO, OBRT VL.VITOLD KOŠIR</t>
  </si>
  <si>
    <t>VRANIĆ GORAN</t>
  </si>
  <si>
    <t>HOTEL DUBROVNIK</t>
  </si>
  <si>
    <t>NAKNADE TROŠKOVA OSOBAIMA IZVAN RO</t>
  </si>
  <si>
    <t>VRUTAK</t>
  </si>
  <si>
    <t>NARODNE NOVINE</t>
  </si>
  <si>
    <t>ZAGREBAČKA BANKA</t>
  </si>
  <si>
    <t>OBVEZE ZA PDV U IZDANIM RAČUNIMA ZA NEG.PLAĆANJE</t>
  </si>
  <si>
    <t>IKEA HRVATSKA D.O.O. ZAGREB</t>
  </si>
  <si>
    <t>3111</t>
  </si>
  <si>
    <t>3141</t>
  </si>
  <si>
    <t>3151</t>
  </si>
  <si>
    <t>3154</t>
  </si>
  <si>
    <t>3162</t>
  </si>
  <si>
    <t>3211</t>
  </si>
  <si>
    <t>3213</t>
  </si>
  <si>
    <t>3221</t>
  </si>
  <si>
    <t>3222</t>
  </si>
  <si>
    <t>3223</t>
  </si>
  <si>
    <t>3224</t>
  </si>
  <si>
    <t>3231</t>
  </si>
  <si>
    <t>3232</t>
  </si>
  <si>
    <t>3233</t>
  </si>
  <si>
    <t>3234</t>
  </si>
  <si>
    <t>3235</t>
  </si>
  <si>
    <t>3237</t>
  </si>
  <si>
    <t>3238</t>
  </si>
  <si>
    <t>3239</t>
  </si>
  <si>
    <t>3241</t>
  </si>
  <si>
    <t>3292</t>
  </si>
  <si>
    <t>3293</t>
  </si>
  <si>
    <t>3295</t>
  </si>
  <si>
    <t>3431</t>
  </si>
  <si>
    <t>3921</t>
  </si>
  <si>
    <t>4221</t>
  </si>
  <si>
    <t>0641</t>
  </si>
  <si>
    <t>ROBA ZA DALJNJU PRODAJU</t>
  </si>
  <si>
    <t>-</t>
  </si>
  <si>
    <t>GDPR</t>
  </si>
  <si>
    <t>BRUTO PLAĆA ZA ZAPOSLENE</t>
  </si>
  <si>
    <t>PLAĆE ZA REDOVAN RAD</t>
  </si>
  <si>
    <t>TISAK PLUS D.O.O.</t>
  </si>
  <si>
    <t>SVIJET MEDIJA</t>
  </si>
  <si>
    <t>08622180689</t>
  </si>
  <si>
    <t>VIJCI KRANJEC VL. SAŠA KRANJEC</t>
  </si>
  <si>
    <t>CONCOLOR</t>
  </si>
  <si>
    <t>SESVETE</t>
  </si>
  <si>
    <t>MULLER</t>
  </si>
  <si>
    <t>KONZUM</t>
  </si>
  <si>
    <t>U.O. CAPUCINER</t>
  </si>
  <si>
    <t>OSTALE NAKNADE SL. PUTOVANJA</t>
  </si>
  <si>
    <t>PROSVJETA D.O.O.</t>
  </si>
  <si>
    <t>BIRO GALERIJA D.O.O.</t>
  </si>
  <si>
    <t>FOTON ZAGREB D.O.O.</t>
  </si>
  <si>
    <t>KUS, OBRT ZA USLUGE</t>
  </si>
  <si>
    <t>ELEKTROTEHNIKA NAPON D.O.O.</t>
  </si>
  <si>
    <t>SERVIS CIPELA, KOPIRANJE KLJUČEVA</t>
  </si>
  <si>
    <t>PEKARA DUBRAVICA D.O.O.</t>
  </si>
  <si>
    <t>05873359168</t>
  </si>
  <si>
    <t>DYNAMIC CALCO D.O.O.</t>
  </si>
  <si>
    <t>SPLIT</t>
  </si>
  <si>
    <t>ZAPREŠIĆ</t>
  </si>
  <si>
    <t>ČAKOVEC</t>
  </si>
  <si>
    <t>GRUDE</t>
  </si>
  <si>
    <t>ŽMINJ</t>
  </si>
  <si>
    <t>Izvještaj o utrošku sredstava jedinice lokalne i područne (regionalne) samouprave te proračunskih i izvanproračunskih korisnika državnog proračuna
 i jedinica lokalne i područne (regionalne) samouprave za OŽUJAK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</si>
</sst>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indexed="64"/>
      </bottom>
      <diagonal/>
    </border>
    <border>
      <left style="thin">
        <color rgb="FFABABAB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4" fontId="2" fillId="0" borderId="2" xfId="0" applyNumberFormat="1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4" fontId="1" fillId="0" borderId="0" xfId="0" applyNumberFormat="1" applyFont="1"/>
    <xf numFmtId="4" fontId="0" fillId="0" borderId="0" xfId="0" applyNumberFormat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" fontId="1" fillId="0" borderId="2" xfId="0" applyNumberFormat="1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" fontId="2" fillId="0" borderId="4" xfId="0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4" fontId="1" fillId="0" borderId="3" xfId="0" applyNumberFormat="1" applyFont="1" applyBorder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1"/>
  <sheetViews>
    <sheetView tabSelected="1" workbookViewId="0">
      <selection activeCell="C7" sqref="C7"/>
    </sheetView>
  </sheetViews>
  <sheetFormatPr defaultRowHeight="12.75" x14ac:dyDescent="0.2"/>
  <cols>
    <col min="1" max="1" width="39.28515625" customWidth="1"/>
    <col min="2" max="2" width="12" style="4" bestFit="1" customWidth="1"/>
    <col min="3" max="3" width="13.5703125" style="5" bestFit="1" customWidth="1"/>
    <col min="4" max="4" width="9.85546875" style="18" customWidth="1"/>
    <col min="5" max="5" width="44.7109375" bestFit="1" customWidth="1"/>
    <col min="6" max="6" width="9.85546875" style="13" bestFit="1" customWidth="1"/>
  </cols>
  <sheetData>
    <row r="1" spans="1:6" x14ac:dyDescent="0.2">
      <c r="A1" s="10" t="s">
        <v>5</v>
      </c>
      <c r="B1" s="2"/>
      <c r="C1" s="3"/>
      <c r="D1" s="16"/>
      <c r="E1" s="1"/>
      <c r="F1" s="12"/>
    </row>
    <row r="2" spans="1:6" x14ac:dyDescent="0.2">
      <c r="A2" s="10" t="s">
        <v>6</v>
      </c>
      <c r="B2" s="2"/>
      <c r="C2" s="3"/>
      <c r="D2" s="16"/>
      <c r="E2" s="1"/>
      <c r="F2" s="12"/>
    </row>
    <row r="3" spans="1:6" x14ac:dyDescent="0.2">
      <c r="A3" s="1"/>
      <c r="B3" s="2"/>
      <c r="C3" s="3"/>
      <c r="D3" s="16"/>
      <c r="E3" s="1"/>
      <c r="F3" s="12"/>
    </row>
    <row r="4" spans="1:6" x14ac:dyDescent="0.2">
      <c r="A4" s="33" t="s">
        <v>172</v>
      </c>
      <c r="B4" s="33"/>
      <c r="C4" s="33"/>
      <c r="D4" s="33"/>
      <c r="E4" s="33"/>
      <c r="F4" s="33"/>
    </row>
    <row r="5" spans="1:6" x14ac:dyDescent="0.2">
      <c r="A5" s="33"/>
      <c r="B5" s="33"/>
      <c r="C5" s="33"/>
      <c r="D5" s="33"/>
      <c r="E5" s="33"/>
      <c r="F5" s="33"/>
    </row>
    <row r="7" spans="1:6" ht="25.5" x14ac:dyDescent="0.2">
      <c r="A7" s="6" t="s">
        <v>0</v>
      </c>
      <c r="B7" s="7" t="s">
        <v>1</v>
      </c>
      <c r="C7" s="11" t="s">
        <v>2</v>
      </c>
      <c r="D7" s="11" t="s">
        <v>11</v>
      </c>
      <c r="E7" s="6" t="s">
        <v>10</v>
      </c>
      <c r="F7" s="9" t="s">
        <v>3</v>
      </c>
    </row>
    <row r="8" spans="1:6" x14ac:dyDescent="0.2">
      <c r="A8" s="1" t="s">
        <v>17</v>
      </c>
      <c r="B8" s="3">
        <v>1254445043</v>
      </c>
      <c r="C8" s="3" t="s">
        <v>93</v>
      </c>
      <c r="D8" s="16" t="s">
        <v>130</v>
      </c>
      <c r="E8" s="1" t="s">
        <v>52</v>
      </c>
      <c r="F8" s="12">
        <v>265.10000000000002</v>
      </c>
    </row>
    <row r="9" spans="1:6" x14ac:dyDescent="0.2">
      <c r="A9" s="8" t="s">
        <v>96</v>
      </c>
      <c r="B9" s="19">
        <v>2573674713</v>
      </c>
      <c r="C9" s="19" t="s">
        <v>93</v>
      </c>
      <c r="D9" s="17" t="s">
        <v>127</v>
      </c>
      <c r="E9" s="8" t="s">
        <v>42</v>
      </c>
      <c r="F9" s="14">
        <v>250</v>
      </c>
    </row>
    <row r="10" spans="1:6" x14ac:dyDescent="0.2">
      <c r="A10" s="8" t="s">
        <v>76</v>
      </c>
      <c r="B10" s="19">
        <v>5422306827</v>
      </c>
      <c r="C10" s="19" t="s">
        <v>93</v>
      </c>
      <c r="D10" s="15" t="s">
        <v>142</v>
      </c>
      <c r="E10" s="8" t="s">
        <v>143</v>
      </c>
      <c r="F10" s="14">
        <v>66.8</v>
      </c>
    </row>
    <row r="11" spans="1:6" x14ac:dyDescent="0.2">
      <c r="A11" s="8" t="s">
        <v>159</v>
      </c>
      <c r="B11" s="19">
        <v>13852622893</v>
      </c>
      <c r="C11" s="19" t="s">
        <v>93</v>
      </c>
      <c r="D11" s="15">
        <v>3224</v>
      </c>
      <c r="E11" s="8" t="s">
        <v>40</v>
      </c>
      <c r="F11" s="14">
        <v>44.5</v>
      </c>
    </row>
    <row r="12" spans="1:6" x14ac:dyDescent="0.2">
      <c r="A12" s="8" t="s">
        <v>156</v>
      </c>
      <c r="B12" s="22">
        <v>17426777065</v>
      </c>
      <c r="C12" s="19" t="s">
        <v>93</v>
      </c>
      <c r="D12" s="17">
        <v>3293</v>
      </c>
      <c r="E12" s="8" t="s">
        <v>67</v>
      </c>
      <c r="F12" s="14">
        <v>136</v>
      </c>
    </row>
    <row r="13" spans="1:6" x14ac:dyDescent="0.2">
      <c r="A13" s="8" t="s">
        <v>79</v>
      </c>
      <c r="B13" s="19">
        <v>18662101737</v>
      </c>
      <c r="C13" s="19" t="s">
        <v>170</v>
      </c>
      <c r="D13" s="15" t="s">
        <v>142</v>
      </c>
      <c r="E13" s="8" t="s">
        <v>143</v>
      </c>
      <c r="F13" s="14">
        <v>81</v>
      </c>
    </row>
    <row r="14" spans="1:6" x14ac:dyDescent="0.2">
      <c r="A14" s="8" t="s">
        <v>115</v>
      </c>
      <c r="B14" s="19">
        <v>21523879111</v>
      </c>
      <c r="C14" s="19" t="s">
        <v>93</v>
      </c>
      <c r="D14" s="17" t="s">
        <v>141</v>
      </c>
      <c r="E14" s="8" t="s">
        <v>72</v>
      </c>
      <c r="F14" s="14">
        <v>917.99</v>
      </c>
    </row>
    <row r="15" spans="1:6" x14ac:dyDescent="0.2">
      <c r="A15" s="8" t="s">
        <v>58</v>
      </c>
      <c r="B15" s="19">
        <v>22597784145</v>
      </c>
      <c r="C15" s="19" t="s">
        <v>93</v>
      </c>
      <c r="D15" s="17" t="s">
        <v>132</v>
      </c>
      <c r="E15" s="8" t="s">
        <v>55</v>
      </c>
      <c r="F15" s="14">
        <v>774.08</v>
      </c>
    </row>
    <row r="16" spans="1:6" x14ac:dyDescent="0.2">
      <c r="A16" s="8" t="s">
        <v>56</v>
      </c>
      <c r="B16" s="19">
        <v>22822699415</v>
      </c>
      <c r="C16" s="19" t="s">
        <v>93</v>
      </c>
      <c r="D16" s="17" t="s">
        <v>132</v>
      </c>
      <c r="E16" s="8" t="s">
        <v>55</v>
      </c>
      <c r="F16" s="14">
        <v>497.71</v>
      </c>
    </row>
    <row r="17" spans="1:6" x14ac:dyDescent="0.2">
      <c r="A17" s="8" t="s">
        <v>160</v>
      </c>
      <c r="B17" s="19">
        <v>22947083073</v>
      </c>
      <c r="C17" s="19" t="s">
        <v>93</v>
      </c>
      <c r="D17" s="15">
        <v>3224</v>
      </c>
      <c r="E17" s="8" t="s">
        <v>40</v>
      </c>
      <c r="F17" s="14">
        <v>5.3</v>
      </c>
    </row>
    <row r="18" spans="1:6" x14ac:dyDescent="0.2">
      <c r="A18" s="8" t="s">
        <v>90</v>
      </c>
      <c r="B18" s="19">
        <v>22949834128</v>
      </c>
      <c r="C18" s="19" t="s">
        <v>93</v>
      </c>
      <c r="D18" s="17" t="s">
        <v>126</v>
      </c>
      <c r="E18" s="8" t="s">
        <v>40</v>
      </c>
      <c r="F18" s="14">
        <v>615</v>
      </c>
    </row>
    <row r="19" spans="1:6" x14ac:dyDescent="0.2">
      <c r="A19" s="8" t="s">
        <v>158</v>
      </c>
      <c r="B19" s="21">
        <v>23366802564</v>
      </c>
      <c r="C19" s="19" t="s">
        <v>93</v>
      </c>
      <c r="D19" s="15">
        <v>3221</v>
      </c>
      <c r="E19" s="8" t="s">
        <v>26</v>
      </c>
      <c r="F19" s="14">
        <v>16.850000000000001</v>
      </c>
    </row>
    <row r="20" spans="1:6" x14ac:dyDescent="0.2">
      <c r="A20" s="8" t="s">
        <v>77</v>
      </c>
      <c r="B20" s="19">
        <v>24576336786</v>
      </c>
      <c r="C20" s="19" t="s">
        <v>167</v>
      </c>
      <c r="D20" s="15" t="s">
        <v>142</v>
      </c>
      <c r="E20" s="8" t="s">
        <v>143</v>
      </c>
      <c r="F20" s="14">
        <v>764.4</v>
      </c>
    </row>
    <row r="21" spans="1:6" x14ac:dyDescent="0.2">
      <c r="A21" s="8" t="s">
        <v>161</v>
      </c>
      <c r="B21" s="19">
        <v>26488372532</v>
      </c>
      <c r="C21" s="19" t="s">
        <v>93</v>
      </c>
      <c r="D21" s="15">
        <v>3224</v>
      </c>
      <c r="E21" s="8" t="s">
        <v>40</v>
      </c>
      <c r="F21" s="14">
        <v>15</v>
      </c>
    </row>
    <row r="22" spans="1:6" x14ac:dyDescent="0.2">
      <c r="A22" s="8" t="s">
        <v>38</v>
      </c>
      <c r="B22" s="19">
        <v>27759560625</v>
      </c>
      <c r="C22" s="19" t="s">
        <v>93</v>
      </c>
      <c r="D22" s="17" t="s">
        <v>125</v>
      </c>
      <c r="E22" s="8" t="s">
        <v>37</v>
      </c>
      <c r="F22" s="14">
        <v>408.65</v>
      </c>
    </row>
    <row r="23" spans="1:6" x14ac:dyDescent="0.2">
      <c r="A23" s="8" t="s">
        <v>80</v>
      </c>
      <c r="B23" s="19">
        <v>27813117925</v>
      </c>
      <c r="C23" s="19" t="s">
        <v>93</v>
      </c>
      <c r="D23" s="15" t="s">
        <v>142</v>
      </c>
      <c r="E23" s="8" t="s">
        <v>143</v>
      </c>
      <c r="F23" s="14">
        <v>14.3</v>
      </c>
    </row>
    <row r="24" spans="1:6" x14ac:dyDescent="0.2">
      <c r="A24" s="8" t="s">
        <v>105</v>
      </c>
      <c r="B24" s="19">
        <v>28495895537</v>
      </c>
      <c r="C24" s="19" t="s">
        <v>93</v>
      </c>
      <c r="D24" s="17" t="s">
        <v>137</v>
      </c>
      <c r="E24" s="8" t="s">
        <v>67</v>
      </c>
      <c r="F24" s="14">
        <v>72.569999999999993</v>
      </c>
    </row>
    <row r="25" spans="1:6" x14ac:dyDescent="0.2">
      <c r="A25" s="8" t="s">
        <v>105</v>
      </c>
      <c r="B25" s="19">
        <v>28495895537</v>
      </c>
      <c r="C25" s="19" t="s">
        <v>93</v>
      </c>
      <c r="D25" s="17" t="s">
        <v>133</v>
      </c>
      <c r="E25" s="8" t="s">
        <v>60</v>
      </c>
      <c r="F25" s="14">
        <v>149.9</v>
      </c>
    </row>
    <row r="26" spans="1:6" x14ac:dyDescent="0.2">
      <c r="A26" s="8" t="s">
        <v>39</v>
      </c>
      <c r="B26" s="19">
        <v>29035933600</v>
      </c>
      <c r="C26" s="19" t="s">
        <v>169</v>
      </c>
      <c r="D26" s="17" t="s">
        <v>125</v>
      </c>
      <c r="E26" s="8" t="s">
        <v>37</v>
      </c>
      <c r="F26" s="14">
        <v>7869.09</v>
      </c>
    </row>
    <row r="27" spans="1:6" x14ac:dyDescent="0.2">
      <c r="A27" s="8" t="s">
        <v>41</v>
      </c>
      <c r="B27" s="19">
        <v>29524210204</v>
      </c>
      <c r="C27" s="19" t="s">
        <v>93</v>
      </c>
      <c r="D27" s="17" t="s">
        <v>138</v>
      </c>
      <c r="E27" s="8" t="s">
        <v>68</v>
      </c>
      <c r="F27" s="14">
        <v>25.74</v>
      </c>
    </row>
    <row r="28" spans="1:6" x14ac:dyDescent="0.2">
      <c r="A28" s="8" t="s">
        <v>41</v>
      </c>
      <c r="B28" s="19">
        <v>29524210204</v>
      </c>
      <c r="C28" s="19" t="s">
        <v>93</v>
      </c>
      <c r="D28" s="17" t="s">
        <v>127</v>
      </c>
      <c r="E28" s="8" t="s">
        <v>42</v>
      </c>
      <c r="F28" s="14">
        <v>348.98</v>
      </c>
    </row>
    <row r="29" spans="1:6" x14ac:dyDescent="0.2">
      <c r="A29" s="8" t="s">
        <v>107</v>
      </c>
      <c r="B29" s="19">
        <v>30971299596</v>
      </c>
      <c r="C29" s="19" t="s">
        <v>93</v>
      </c>
      <c r="D29" s="17" t="s">
        <v>134</v>
      </c>
      <c r="E29" s="8" t="s">
        <v>63</v>
      </c>
      <c r="F29" s="14">
        <v>268.11</v>
      </c>
    </row>
    <row r="30" spans="1:6" x14ac:dyDescent="0.2">
      <c r="A30" s="8" t="s">
        <v>148</v>
      </c>
      <c r="B30" s="19">
        <v>32497003047</v>
      </c>
      <c r="C30" s="19" t="s">
        <v>93</v>
      </c>
      <c r="D30" s="17">
        <v>3224</v>
      </c>
      <c r="E30" s="8" t="s">
        <v>40</v>
      </c>
      <c r="F30" s="14">
        <v>12.76</v>
      </c>
    </row>
    <row r="31" spans="1:6" x14ac:dyDescent="0.2">
      <c r="A31" s="8" t="s">
        <v>106</v>
      </c>
      <c r="B31" s="19">
        <v>34202025084</v>
      </c>
      <c r="C31" s="19" t="s">
        <v>93</v>
      </c>
      <c r="D31" s="17" t="s">
        <v>134</v>
      </c>
      <c r="E31" s="8" t="s">
        <v>63</v>
      </c>
      <c r="F31" s="14">
        <v>50</v>
      </c>
    </row>
    <row r="32" spans="1:6" x14ac:dyDescent="0.2">
      <c r="A32" s="8" t="s">
        <v>30</v>
      </c>
      <c r="B32" s="19">
        <v>34672089688</v>
      </c>
      <c r="C32" s="19" t="s">
        <v>93</v>
      </c>
      <c r="D32" s="17" t="s">
        <v>123</v>
      </c>
      <c r="E32" s="8" t="s">
        <v>26</v>
      </c>
      <c r="F32" s="14">
        <v>128.15</v>
      </c>
    </row>
    <row r="33" spans="1:6" x14ac:dyDescent="0.2">
      <c r="A33" s="8" t="s">
        <v>18</v>
      </c>
      <c r="B33" s="19">
        <v>35703758632</v>
      </c>
      <c r="C33" s="19" t="s">
        <v>93</v>
      </c>
      <c r="D33" s="15" t="s">
        <v>142</v>
      </c>
      <c r="E33" s="8" t="s">
        <v>143</v>
      </c>
      <c r="F33" s="14">
        <v>88</v>
      </c>
    </row>
    <row r="34" spans="1:6" x14ac:dyDescent="0.2">
      <c r="A34" s="8" t="s">
        <v>89</v>
      </c>
      <c r="B34" s="19">
        <v>36709053181</v>
      </c>
      <c r="C34" s="19" t="s">
        <v>93</v>
      </c>
      <c r="D34" s="17" t="s">
        <v>126</v>
      </c>
      <c r="E34" s="8" t="s">
        <v>40</v>
      </c>
      <c r="F34" s="14">
        <v>1878.13</v>
      </c>
    </row>
    <row r="35" spans="1:6" x14ac:dyDescent="0.2">
      <c r="A35" s="8" t="s">
        <v>162</v>
      </c>
      <c r="B35" s="19">
        <v>38525814508</v>
      </c>
      <c r="C35" s="19" t="s">
        <v>93</v>
      </c>
      <c r="D35" s="17">
        <v>3222</v>
      </c>
      <c r="E35" s="8" t="s">
        <v>33</v>
      </c>
      <c r="F35" s="14">
        <v>2.38</v>
      </c>
    </row>
    <row r="36" spans="1:6" x14ac:dyDescent="0.2">
      <c r="A36" s="8" t="s">
        <v>86</v>
      </c>
      <c r="B36" s="19">
        <v>38967655335</v>
      </c>
      <c r="C36" s="19" t="s">
        <v>93</v>
      </c>
      <c r="D36" s="15" t="s">
        <v>142</v>
      </c>
      <c r="E36" s="8" t="s">
        <v>143</v>
      </c>
      <c r="F36" s="14">
        <v>25.84</v>
      </c>
    </row>
    <row r="37" spans="1:6" x14ac:dyDescent="0.2">
      <c r="A37" s="8" t="s">
        <v>83</v>
      </c>
      <c r="B37" s="19">
        <v>38972231293</v>
      </c>
      <c r="C37" s="19" t="s">
        <v>93</v>
      </c>
      <c r="D37" s="15" t="s">
        <v>142</v>
      </c>
      <c r="E37" s="8" t="s">
        <v>143</v>
      </c>
      <c r="F37" s="14">
        <v>48.3</v>
      </c>
    </row>
    <row r="38" spans="1:6" x14ac:dyDescent="0.2">
      <c r="A38" s="8" t="s">
        <v>28</v>
      </c>
      <c r="B38" s="19">
        <v>39753545974</v>
      </c>
      <c r="C38" s="19" t="s">
        <v>93</v>
      </c>
      <c r="D38" s="17" t="s">
        <v>123</v>
      </c>
      <c r="E38" s="8" t="s">
        <v>26</v>
      </c>
      <c r="F38" s="14">
        <v>40.07</v>
      </c>
    </row>
    <row r="39" spans="1:6" x14ac:dyDescent="0.2">
      <c r="A39" s="8" t="s">
        <v>151</v>
      </c>
      <c r="B39" s="21">
        <v>40518747839</v>
      </c>
      <c r="C39" s="19" t="s">
        <v>93</v>
      </c>
      <c r="D39" s="15">
        <v>3222</v>
      </c>
      <c r="E39" s="8" t="s">
        <v>33</v>
      </c>
      <c r="F39" s="14">
        <v>84.36</v>
      </c>
    </row>
    <row r="40" spans="1:6" x14ac:dyDescent="0.2">
      <c r="A40" s="8" t="s">
        <v>154</v>
      </c>
      <c r="B40" s="21">
        <v>43416900320</v>
      </c>
      <c r="C40" s="19" t="s">
        <v>93</v>
      </c>
      <c r="D40" s="17">
        <v>3293</v>
      </c>
      <c r="E40" s="8" t="s">
        <v>67</v>
      </c>
      <c r="F40" s="14">
        <v>104.99</v>
      </c>
    </row>
    <row r="41" spans="1:6" x14ac:dyDescent="0.2">
      <c r="A41" s="8" t="s">
        <v>29</v>
      </c>
      <c r="B41" s="19">
        <v>46144176176</v>
      </c>
      <c r="C41" s="19" t="s">
        <v>93</v>
      </c>
      <c r="D41" s="15" t="s">
        <v>142</v>
      </c>
      <c r="E41" s="8" t="s">
        <v>143</v>
      </c>
      <c r="F41" s="14">
        <v>144.15</v>
      </c>
    </row>
    <row r="42" spans="1:6" x14ac:dyDescent="0.2">
      <c r="A42" s="8" t="s">
        <v>61</v>
      </c>
      <c r="B42" s="19">
        <v>47304322413</v>
      </c>
      <c r="C42" s="19" t="s">
        <v>93</v>
      </c>
      <c r="D42" s="17" t="s">
        <v>133</v>
      </c>
      <c r="E42" s="8" t="s">
        <v>60</v>
      </c>
      <c r="F42" s="14">
        <v>162</v>
      </c>
    </row>
    <row r="43" spans="1:6" x14ac:dyDescent="0.2">
      <c r="A43" s="8" t="s">
        <v>87</v>
      </c>
      <c r="B43" s="19">
        <v>49600228271</v>
      </c>
      <c r="C43" s="19" t="s">
        <v>93</v>
      </c>
      <c r="D43" s="17" t="s">
        <v>124</v>
      </c>
      <c r="E43" s="8" t="s">
        <v>33</v>
      </c>
      <c r="F43" s="14">
        <v>5026.25</v>
      </c>
    </row>
    <row r="44" spans="1:6" x14ac:dyDescent="0.2">
      <c r="A44" s="8" t="s">
        <v>103</v>
      </c>
      <c r="B44" s="19">
        <v>49842955502</v>
      </c>
      <c r="C44" s="19" t="s">
        <v>93</v>
      </c>
      <c r="D44" s="17" t="s">
        <v>132</v>
      </c>
      <c r="E44" s="8" t="s">
        <v>55</v>
      </c>
      <c r="F44" s="14">
        <v>193.49</v>
      </c>
    </row>
    <row r="45" spans="1:6" x14ac:dyDescent="0.2">
      <c r="A45" s="8" t="s">
        <v>59</v>
      </c>
      <c r="B45" s="19">
        <v>50406068557</v>
      </c>
      <c r="C45" s="19" t="s">
        <v>93</v>
      </c>
      <c r="D45" s="17" t="s">
        <v>133</v>
      </c>
      <c r="E45" s="8" t="s">
        <v>60</v>
      </c>
      <c r="F45" s="14">
        <v>37.5</v>
      </c>
    </row>
    <row r="46" spans="1:6" x14ac:dyDescent="0.2">
      <c r="A46" s="8" t="s">
        <v>65</v>
      </c>
      <c r="B46" s="19">
        <v>52848403362</v>
      </c>
      <c r="C46" s="19" t="s">
        <v>93</v>
      </c>
      <c r="D46" s="17" t="s">
        <v>136</v>
      </c>
      <c r="E46" s="8" t="s">
        <v>64</v>
      </c>
      <c r="F46" s="14">
        <v>995.1</v>
      </c>
    </row>
    <row r="47" spans="1:6" x14ac:dyDescent="0.2">
      <c r="A47" s="8" t="s">
        <v>84</v>
      </c>
      <c r="B47" s="19">
        <v>55025918658</v>
      </c>
      <c r="C47" s="19" t="s">
        <v>93</v>
      </c>
      <c r="D47" s="15" t="s">
        <v>142</v>
      </c>
      <c r="E47" s="8" t="s">
        <v>143</v>
      </c>
      <c r="F47" s="14">
        <v>25</v>
      </c>
    </row>
    <row r="48" spans="1:6" x14ac:dyDescent="0.2">
      <c r="A48" s="8" t="s">
        <v>95</v>
      </c>
      <c r="B48" s="19">
        <v>55866154650</v>
      </c>
      <c r="C48" s="19" t="s">
        <v>93</v>
      </c>
      <c r="D48" s="17" t="s">
        <v>127</v>
      </c>
      <c r="E48" s="8" t="s">
        <v>42</v>
      </c>
      <c r="F48" s="14">
        <v>4106.25</v>
      </c>
    </row>
    <row r="49" spans="1:6" x14ac:dyDescent="0.2">
      <c r="A49" s="8" t="s">
        <v>9</v>
      </c>
      <c r="B49" s="19">
        <v>56668956985</v>
      </c>
      <c r="C49" s="19" t="s">
        <v>93</v>
      </c>
      <c r="D49" s="17" t="s">
        <v>138</v>
      </c>
      <c r="E49" s="8" t="s">
        <v>68</v>
      </c>
      <c r="F49" s="14">
        <v>14.38</v>
      </c>
    </row>
    <row r="50" spans="1:6" x14ac:dyDescent="0.2">
      <c r="A50" s="8" t="s">
        <v>88</v>
      </c>
      <c r="B50" s="19">
        <v>56898472976</v>
      </c>
      <c r="C50" s="19" t="s">
        <v>93</v>
      </c>
      <c r="D50" s="17" t="s">
        <v>126</v>
      </c>
      <c r="E50" s="8" t="s">
        <v>40</v>
      </c>
      <c r="F50" s="14">
        <v>619.42999999999995</v>
      </c>
    </row>
    <row r="51" spans="1:6" x14ac:dyDescent="0.2">
      <c r="A51" s="8" t="s">
        <v>19</v>
      </c>
      <c r="B51" s="19">
        <v>57845277445</v>
      </c>
      <c r="C51" s="19" t="s">
        <v>93</v>
      </c>
      <c r="D51" s="17" t="s">
        <v>123</v>
      </c>
      <c r="E51" s="8" t="s">
        <v>26</v>
      </c>
      <c r="F51" s="14">
        <v>402</v>
      </c>
    </row>
    <row r="52" spans="1:6" x14ac:dyDescent="0.2">
      <c r="A52" s="8" t="s">
        <v>57</v>
      </c>
      <c r="B52" s="19">
        <v>58335400167</v>
      </c>
      <c r="C52" s="19" t="s">
        <v>93</v>
      </c>
      <c r="D52" s="17" t="s">
        <v>132</v>
      </c>
      <c r="E52" s="8" t="s">
        <v>55</v>
      </c>
      <c r="F52" s="14">
        <v>21110.93</v>
      </c>
    </row>
    <row r="53" spans="1:6" x14ac:dyDescent="0.2">
      <c r="A53" s="8" t="s">
        <v>74</v>
      </c>
      <c r="B53" s="19">
        <v>58353015102</v>
      </c>
      <c r="C53" s="19" t="s">
        <v>93</v>
      </c>
      <c r="D53" s="17" t="s">
        <v>123</v>
      </c>
      <c r="E53" s="8" t="s">
        <v>26</v>
      </c>
      <c r="F53" s="14">
        <v>1988.99</v>
      </c>
    </row>
    <row r="54" spans="1:6" x14ac:dyDescent="0.2">
      <c r="A54" s="8" t="s">
        <v>100</v>
      </c>
      <c r="B54" s="19">
        <v>61817894937</v>
      </c>
      <c r="C54" s="19" t="s">
        <v>93</v>
      </c>
      <c r="D54" s="17" t="s">
        <v>130</v>
      </c>
      <c r="E54" s="8" t="s">
        <v>52</v>
      </c>
      <c r="F54" s="14">
        <v>175.67</v>
      </c>
    </row>
    <row r="55" spans="1:6" x14ac:dyDescent="0.2">
      <c r="A55" s="8" t="s">
        <v>155</v>
      </c>
      <c r="B55" s="22">
        <v>62226620908</v>
      </c>
      <c r="C55" s="19" t="s">
        <v>93</v>
      </c>
      <c r="D55" s="17">
        <v>3293</v>
      </c>
      <c r="E55" s="8" t="s">
        <v>67</v>
      </c>
      <c r="F55" s="14">
        <v>165.61</v>
      </c>
    </row>
    <row r="56" spans="1:6" x14ac:dyDescent="0.2">
      <c r="A56" s="8" t="s">
        <v>36</v>
      </c>
      <c r="B56" s="19">
        <v>63073332379</v>
      </c>
      <c r="C56" s="19" t="s">
        <v>93</v>
      </c>
      <c r="D56" s="17" t="s">
        <v>125</v>
      </c>
      <c r="E56" s="8" t="s">
        <v>37</v>
      </c>
      <c r="F56" s="14">
        <v>4384.2700000000004</v>
      </c>
    </row>
    <row r="57" spans="1:6" x14ac:dyDescent="0.2">
      <c r="A57" s="8" t="s">
        <v>78</v>
      </c>
      <c r="B57" s="19">
        <v>63621765720</v>
      </c>
      <c r="C57" s="19" t="s">
        <v>93</v>
      </c>
      <c r="D57" s="15" t="s">
        <v>142</v>
      </c>
      <c r="E57" s="8" t="s">
        <v>143</v>
      </c>
      <c r="F57" s="14">
        <v>11.15</v>
      </c>
    </row>
    <row r="58" spans="1:6" x14ac:dyDescent="0.2">
      <c r="A58" s="8" t="s">
        <v>112</v>
      </c>
      <c r="B58" s="19">
        <v>64546066176</v>
      </c>
      <c r="C58" s="19" t="s">
        <v>93</v>
      </c>
      <c r="D58" s="17" t="s">
        <v>126</v>
      </c>
      <c r="E58" s="8" t="s">
        <v>40</v>
      </c>
      <c r="F58" s="14">
        <v>10.199999999999999</v>
      </c>
    </row>
    <row r="59" spans="1:6" x14ac:dyDescent="0.2">
      <c r="A59" s="8" t="s">
        <v>112</v>
      </c>
      <c r="B59" s="19">
        <v>64546066176</v>
      </c>
      <c r="C59" s="19" t="s">
        <v>93</v>
      </c>
      <c r="D59" s="17">
        <v>3221</v>
      </c>
      <c r="E59" s="8" t="s">
        <v>26</v>
      </c>
      <c r="F59" s="14">
        <f>76.5+3.24+16.9+23.04+40.5+25</f>
        <v>185.17999999999998</v>
      </c>
    </row>
    <row r="60" spans="1:6" x14ac:dyDescent="0.2">
      <c r="A60" s="8" t="s">
        <v>112</v>
      </c>
      <c r="B60" s="19">
        <v>64546066176</v>
      </c>
      <c r="C60" s="19" t="s">
        <v>93</v>
      </c>
      <c r="D60" s="17" t="s">
        <v>138</v>
      </c>
      <c r="E60" s="8" t="s">
        <v>68</v>
      </c>
      <c r="F60" s="14">
        <v>248.85</v>
      </c>
    </row>
    <row r="61" spans="1:6" x14ac:dyDescent="0.2">
      <c r="A61" s="8" t="s">
        <v>85</v>
      </c>
      <c r="B61" s="19">
        <v>65487754899</v>
      </c>
      <c r="C61" s="19" t="s">
        <v>93</v>
      </c>
      <c r="D61" s="15" t="s">
        <v>142</v>
      </c>
      <c r="E61" s="8" t="s">
        <v>143</v>
      </c>
      <c r="F61" s="14">
        <v>888.5</v>
      </c>
    </row>
    <row r="62" spans="1:6" x14ac:dyDescent="0.2">
      <c r="A62" s="8" t="s">
        <v>81</v>
      </c>
      <c r="B62" s="19">
        <v>65965109880</v>
      </c>
      <c r="C62" s="19" t="s">
        <v>93</v>
      </c>
      <c r="D62" s="15" t="s">
        <v>142</v>
      </c>
      <c r="E62" s="8" t="s">
        <v>143</v>
      </c>
      <c r="F62" s="14">
        <v>178.45</v>
      </c>
    </row>
    <row r="63" spans="1:6" x14ac:dyDescent="0.2">
      <c r="A63" s="8" t="s">
        <v>12</v>
      </c>
      <c r="B63" s="19">
        <v>68419124305</v>
      </c>
      <c r="C63" s="19" t="s">
        <v>93</v>
      </c>
      <c r="D63" s="17" t="s">
        <v>138</v>
      </c>
      <c r="E63" s="8" t="s">
        <v>68</v>
      </c>
      <c r="F63" s="14">
        <v>74.34</v>
      </c>
    </row>
    <row r="64" spans="1:6" x14ac:dyDescent="0.2">
      <c r="A64" s="8" t="s">
        <v>12</v>
      </c>
      <c r="B64" s="19">
        <v>68419124305</v>
      </c>
      <c r="C64" s="19" t="s">
        <v>93</v>
      </c>
      <c r="D64" s="17" t="s">
        <v>129</v>
      </c>
      <c r="E64" s="8" t="s">
        <v>50</v>
      </c>
      <c r="F64" s="14">
        <v>746.55</v>
      </c>
    </row>
    <row r="65" spans="1:6" x14ac:dyDescent="0.2">
      <c r="A65" s="8" t="s">
        <v>62</v>
      </c>
      <c r="B65" s="19">
        <v>68580128211</v>
      </c>
      <c r="C65" s="19" t="s">
        <v>93</v>
      </c>
      <c r="D65" s="17" t="s">
        <v>134</v>
      </c>
      <c r="E65" s="8" t="s">
        <v>63</v>
      </c>
      <c r="F65" s="14">
        <v>6067.36</v>
      </c>
    </row>
    <row r="66" spans="1:6" x14ac:dyDescent="0.2">
      <c r="A66" s="8" t="s">
        <v>34</v>
      </c>
      <c r="B66" s="19">
        <v>70536517222</v>
      </c>
      <c r="C66" s="19" t="s">
        <v>93</v>
      </c>
      <c r="D66" s="17" t="s">
        <v>124</v>
      </c>
      <c r="E66" s="8" t="s">
        <v>33</v>
      </c>
      <c r="F66" s="14">
        <v>908.41</v>
      </c>
    </row>
    <row r="67" spans="1:6" x14ac:dyDescent="0.2">
      <c r="A67" s="8" t="s">
        <v>163</v>
      </c>
      <c r="B67" s="19">
        <v>71064707091</v>
      </c>
      <c r="C67" s="19" t="s">
        <v>93</v>
      </c>
      <c r="D67" s="17">
        <v>3224</v>
      </c>
      <c r="E67" s="8" t="s">
        <v>40</v>
      </c>
      <c r="F67" s="14">
        <v>3</v>
      </c>
    </row>
    <row r="68" spans="1:6" x14ac:dyDescent="0.2">
      <c r="A68" s="8" t="s">
        <v>49</v>
      </c>
      <c r="B68" s="19">
        <v>73777060562</v>
      </c>
      <c r="C68" s="19" t="s">
        <v>93</v>
      </c>
      <c r="D68" s="17" t="s">
        <v>128</v>
      </c>
      <c r="E68" s="8" t="s">
        <v>45</v>
      </c>
      <c r="F68" s="14">
        <v>18.75</v>
      </c>
    </row>
    <row r="69" spans="1:6" x14ac:dyDescent="0.2">
      <c r="A69" s="8" t="s">
        <v>92</v>
      </c>
      <c r="B69" s="19">
        <v>73952152805</v>
      </c>
      <c r="C69" s="19" t="s">
        <v>93</v>
      </c>
      <c r="D69" s="17" t="s">
        <v>126</v>
      </c>
      <c r="E69" s="8" t="s">
        <v>40</v>
      </c>
      <c r="F69" s="14">
        <v>287.64</v>
      </c>
    </row>
    <row r="70" spans="1:6" x14ac:dyDescent="0.2">
      <c r="A70" s="8" t="s">
        <v>94</v>
      </c>
      <c r="B70" s="19">
        <v>74867487620</v>
      </c>
      <c r="C70" s="19" t="s">
        <v>93</v>
      </c>
      <c r="D70" s="17" t="s">
        <v>126</v>
      </c>
      <c r="E70" s="8" t="s">
        <v>40</v>
      </c>
      <c r="F70" s="14">
        <v>19.2</v>
      </c>
    </row>
    <row r="71" spans="1:6" x14ac:dyDescent="0.2">
      <c r="A71" s="8" t="s">
        <v>47</v>
      </c>
      <c r="B71" s="19">
        <v>76080865307</v>
      </c>
      <c r="C71" s="19" t="s">
        <v>93</v>
      </c>
      <c r="D71" s="17" t="s">
        <v>128</v>
      </c>
      <c r="E71" s="8" t="s">
        <v>45</v>
      </c>
      <c r="F71" s="14">
        <v>118.61</v>
      </c>
    </row>
    <row r="72" spans="1:6" x14ac:dyDescent="0.2">
      <c r="A72" s="8" t="s">
        <v>99</v>
      </c>
      <c r="B72" s="19">
        <v>76506138139</v>
      </c>
      <c r="C72" s="19" t="s">
        <v>93</v>
      </c>
      <c r="D72" s="17" t="s">
        <v>129</v>
      </c>
      <c r="E72" s="8" t="s">
        <v>50</v>
      </c>
      <c r="F72" s="14">
        <v>116.13</v>
      </c>
    </row>
    <row r="73" spans="1:6" x14ac:dyDescent="0.2">
      <c r="A73" s="8" t="s">
        <v>7</v>
      </c>
      <c r="B73" s="19">
        <v>76909635090</v>
      </c>
      <c r="C73" s="19" t="s">
        <v>93</v>
      </c>
      <c r="D73" s="17" t="s">
        <v>133</v>
      </c>
      <c r="E73" s="8" t="s">
        <v>60</v>
      </c>
      <c r="F73" s="14">
        <v>4124.9799999999996</v>
      </c>
    </row>
    <row r="74" spans="1:6" x14ac:dyDescent="0.2">
      <c r="A74" s="8" t="s">
        <v>46</v>
      </c>
      <c r="B74" s="19">
        <v>77351182595</v>
      </c>
      <c r="C74" s="19" t="s">
        <v>93</v>
      </c>
      <c r="D74" s="17" t="s">
        <v>128</v>
      </c>
      <c r="E74" s="8" t="s">
        <v>45</v>
      </c>
      <c r="F74" s="14">
        <v>124.43</v>
      </c>
    </row>
    <row r="75" spans="1:6" x14ac:dyDescent="0.2">
      <c r="A75" s="8" t="s">
        <v>31</v>
      </c>
      <c r="B75" s="19">
        <v>77858612573</v>
      </c>
      <c r="C75" s="19" t="s">
        <v>93</v>
      </c>
      <c r="D75" s="15" t="s">
        <v>142</v>
      </c>
      <c r="E75" s="8" t="s">
        <v>143</v>
      </c>
      <c r="F75" s="14">
        <v>152.97</v>
      </c>
    </row>
    <row r="76" spans="1:6" x14ac:dyDescent="0.2">
      <c r="A76" s="8" t="s">
        <v>35</v>
      </c>
      <c r="B76" s="19">
        <v>78043520516</v>
      </c>
      <c r="C76" s="19" t="s">
        <v>93</v>
      </c>
      <c r="D76" s="17" t="s">
        <v>124</v>
      </c>
      <c r="E76" s="8" t="s">
        <v>33</v>
      </c>
      <c r="F76" s="14">
        <v>19878</v>
      </c>
    </row>
    <row r="77" spans="1:6" x14ac:dyDescent="0.2">
      <c r="A77" s="8" t="s">
        <v>75</v>
      </c>
      <c r="B77" s="19">
        <v>79157146686</v>
      </c>
      <c r="C77" s="19" t="s">
        <v>93</v>
      </c>
      <c r="D77" s="15" t="s">
        <v>142</v>
      </c>
      <c r="E77" s="8" t="s">
        <v>143</v>
      </c>
      <c r="F77" s="14">
        <v>1080</v>
      </c>
    </row>
    <row r="78" spans="1:6" x14ac:dyDescent="0.2">
      <c r="A78" s="8" t="s">
        <v>16</v>
      </c>
      <c r="B78" s="19">
        <v>79787182785</v>
      </c>
      <c r="C78" s="19" t="s">
        <v>93</v>
      </c>
      <c r="D78" s="17" t="s">
        <v>137</v>
      </c>
      <c r="E78" s="8" t="s">
        <v>67</v>
      </c>
      <c r="F78" s="14">
        <v>337.1</v>
      </c>
    </row>
    <row r="79" spans="1:6" x14ac:dyDescent="0.2">
      <c r="A79" s="8" t="s">
        <v>91</v>
      </c>
      <c r="B79" s="19">
        <v>80863890192</v>
      </c>
      <c r="C79" s="19" t="s">
        <v>93</v>
      </c>
      <c r="D79" s="17" t="s">
        <v>126</v>
      </c>
      <c r="E79" s="8" t="s">
        <v>40</v>
      </c>
      <c r="F79" s="14">
        <v>289.18</v>
      </c>
    </row>
    <row r="80" spans="1:6" x14ac:dyDescent="0.2">
      <c r="A80" s="8" t="s">
        <v>44</v>
      </c>
      <c r="B80" s="19">
        <v>81793146560</v>
      </c>
      <c r="C80" s="19" t="s">
        <v>93</v>
      </c>
      <c r="D80" s="17" t="s">
        <v>127</v>
      </c>
      <c r="E80" s="8" t="s">
        <v>42</v>
      </c>
      <c r="F80" s="14">
        <v>713.08</v>
      </c>
    </row>
    <row r="81" spans="1:6" x14ac:dyDescent="0.2">
      <c r="A81" s="8" t="s">
        <v>53</v>
      </c>
      <c r="B81" s="19">
        <v>83416546499</v>
      </c>
      <c r="C81" s="19" t="s">
        <v>93</v>
      </c>
      <c r="D81" s="17" t="s">
        <v>130</v>
      </c>
      <c r="E81" s="8" t="s">
        <v>52</v>
      </c>
      <c r="F81" s="14">
        <v>66.430000000000007</v>
      </c>
    </row>
    <row r="82" spans="1:6" x14ac:dyDescent="0.2">
      <c r="A82" s="8" t="s">
        <v>109</v>
      </c>
      <c r="B82" s="19">
        <v>84030903681</v>
      </c>
      <c r="C82" s="19" t="s">
        <v>93</v>
      </c>
      <c r="D82" s="17" t="s">
        <v>135</v>
      </c>
      <c r="E82" s="8" t="s">
        <v>110</v>
      </c>
      <c r="F82" s="14">
        <v>326.58</v>
      </c>
    </row>
    <row r="83" spans="1:6" x14ac:dyDescent="0.2">
      <c r="A83" s="8" t="s">
        <v>48</v>
      </c>
      <c r="B83" s="19">
        <v>84430586938</v>
      </c>
      <c r="C83" s="19" t="s">
        <v>171</v>
      </c>
      <c r="D83" s="17" t="s">
        <v>128</v>
      </c>
      <c r="E83" s="8" t="s">
        <v>45</v>
      </c>
      <c r="F83" s="14">
        <v>97.54</v>
      </c>
    </row>
    <row r="84" spans="1:6" x14ac:dyDescent="0.2">
      <c r="A84" s="8" t="s">
        <v>51</v>
      </c>
      <c r="B84" s="19">
        <v>85584865987</v>
      </c>
      <c r="C84" s="19" t="s">
        <v>93</v>
      </c>
      <c r="D84" s="17" t="s">
        <v>130</v>
      </c>
      <c r="E84" s="8" t="s">
        <v>52</v>
      </c>
      <c r="F84" s="14">
        <v>194.09</v>
      </c>
    </row>
    <row r="85" spans="1:6" x14ac:dyDescent="0.2">
      <c r="A85" s="8" t="s">
        <v>69</v>
      </c>
      <c r="B85" s="19">
        <v>85821130368</v>
      </c>
      <c r="C85" s="19" t="s">
        <v>93</v>
      </c>
      <c r="D85" s="17" t="s">
        <v>139</v>
      </c>
      <c r="E85" s="8" t="s">
        <v>70</v>
      </c>
      <c r="F85" s="14">
        <f>9.58+14.4+21.6</f>
        <v>45.58</v>
      </c>
    </row>
    <row r="86" spans="1:6" x14ac:dyDescent="0.2">
      <c r="A86" s="8" t="s">
        <v>14</v>
      </c>
      <c r="B86" s="19">
        <v>85987073424</v>
      </c>
      <c r="C86" s="19" t="s">
        <v>93</v>
      </c>
      <c r="D86" s="17" t="s">
        <v>124</v>
      </c>
      <c r="E86" s="8" t="s">
        <v>33</v>
      </c>
      <c r="F86" s="14">
        <v>388.39</v>
      </c>
    </row>
    <row r="87" spans="1:6" x14ac:dyDescent="0.2">
      <c r="A87" s="8" t="s">
        <v>14</v>
      </c>
      <c r="B87" s="19">
        <v>85987073424</v>
      </c>
      <c r="C87" s="19" t="s">
        <v>93</v>
      </c>
      <c r="D87" s="15" t="s">
        <v>142</v>
      </c>
      <c r="E87" s="8" t="s">
        <v>143</v>
      </c>
      <c r="F87" s="14">
        <v>2146.9899999999998</v>
      </c>
    </row>
    <row r="88" spans="1:6" x14ac:dyDescent="0.2">
      <c r="A88" s="8" t="s">
        <v>8</v>
      </c>
      <c r="B88" s="19">
        <v>86255713939</v>
      </c>
      <c r="C88" s="19" t="s">
        <v>93</v>
      </c>
      <c r="D88" s="17" t="s">
        <v>130</v>
      </c>
      <c r="E88" s="8" t="s">
        <v>52</v>
      </c>
      <c r="F88" s="14">
        <v>183.62</v>
      </c>
    </row>
    <row r="89" spans="1:6" x14ac:dyDescent="0.2">
      <c r="A89" s="8" t="s">
        <v>98</v>
      </c>
      <c r="B89" s="19">
        <v>86545843774</v>
      </c>
      <c r="C89" s="19" t="s">
        <v>93</v>
      </c>
      <c r="D89" s="17" t="s">
        <v>128</v>
      </c>
      <c r="E89" s="8" t="s">
        <v>45</v>
      </c>
      <c r="F89" s="14">
        <v>5549.5</v>
      </c>
    </row>
    <row r="90" spans="1:6" x14ac:dyDescent="0.2">
      <c r="A90" s="8" t="s">
        <v>43</v>
      </c>
      <c r="B90" s="19">
        <v>87311810356</v>
      </c>
      <c r="C90" s="19" t="s">
        <v>93</v>
      </c>
      <c r="D90" s="17" t="s">
        <v>127</v>
      </c>
      <c r="E90" s="8" t="s">
        <v>42</v>
      </c>
      <c r="F90" s="14">
        <v>234.83</v>
      </c>
    </row>
    <row r="91" spans="1:6" x14ac:dyDescent="0.2">
      <c r="A91" s="8" t="s">
        <v>101</v>
      </c>
      <c r="B91" s="19">
        <v>87957649939</v>
      </c>
      <c r="C91" s="19" t="s">
        <v>93</v>
      </c>
      <c r="D91" s="17" t="s">
        <v>131</v>
      </c>
      <c r="E91" s="8" t="s">
        <v>54</v>
      </c>
      <c r="F91" s="14">
        <v>125</v>
      </c>
    </row>
    <row r="92" spans="1:6" x14ac:dyDescent="0.2">
      <c r="A92" s="8" t="s">
        <v>97</v>
      </c>
      <c r="B92" s="19">
        <v>88755741866</v>
      </c>
      <c r="C92" s="19" t="s">
        <v>93</v>
      </c>
      <c r="D92" s="17" t="s">
        <v>128</v>
      </c>
      <c r="E92" s="8" t="s">
        <v>45</v>
      </c>
      <c r="F92" s="14">
        <v>39.53</v>
      </c>
    </row>
    <row r="93" spans="1:6" x14ac:dyDescent="0.2">
      <c r="A93" s="8" t="s">
        <v>152</v>
      </c>
      <c r="B93" s="19">
        <v>89021876450</v>
      </c>
      <c r="C93" s="19" t="s">
        <v>153</v>
      </c>
      <c r="D93" s="17" t="s">
        <v>126</v>
      </c>
      <c r="E93" s="8" t="s">
        <v>40</v>
      </c>
      <c r="F93" s="14">
        <v>38.85</v>
      </c>
    </row>
    <row r="94" spans="1:6" x14ac:dyDescent="0.2">
      <c r="A94" s="8" t="s">
        <v>13</v>
      </c>
      <c r="B94" s="19">
        <v>89465265383</v>
      </c>
      <c r="C94" s="19" t="s">
        <v>168</v>
      </c>
      <c r="D94" s="15" t="s">
        <v>142</v>
      </c>
      <c r="E94" s="8" t="s">
        <v>143</v>
      </c>
      <c r="F94" s="14">
        <v>127.76</v>
      </c>
    </row>
    <row r="95" spans="1:6" x14ac:dyDescent="0.2">
      <c r="A95" s="8" t="s">
        <v>27</v>
      </c>
      <c r="B95" s="19">
        <v>89836623071</v>
      </c>
      <c r="C95" s="19" t="s">
        <v>93</v>
      </c>
      <c r="D95" s="17" t="s">
        <v>126</v>
      </c>
      <c r="E95" s="8" t="s">
        <v>40</v>
      </c>
      <c r="F95" s="14">
        <v>174.45</v>
      </c>
    </row>
    <row r="96" spans="1:6" x14ac:dyDescent="0.2">
      <c r="A96" s="8" t="s">
        <v>27</v>
      </c>
      <c r="B96" s="19">
        <v>89836623071</v>
      </c>
      <c r="C96" s="19" t="s">
        <v>93</v>
      </c>
      <c r="D96" s="17" t="s">
        <v>141</v>
      </c>
      <c r="E96" s="8" t="s">
        <v>72</v>
      </c>
      <c r="F96" s="14">
        <v>930</v>
      </c>
    </row>
    <row r="97" spans="1:6" x14ac:dyDescent="0.2">
      <c r="A97" s="8" t="s">
        <v>166</v>
      </c>
      <c r="B97" s="20">
        <v>91173098107</v>
      </c>
      <c r="C97" s="19" t="s">
        <v>93</v>
      </c>
      <c r="D97" s="17">
        <v>3293</v>
      </c>
      <c r="E97" s="8" t="s">
        <v>67</v>
      </c>
      <c r="F97" s="14">
        <v>46.2</v>
      </c>
    </row>
    <row r="98" spans="1:6" x14ac:dyDescent="0.2">
      <c r="A98" s="8" t="s">
        <v>82</v>
      </c>
      <c r="B98" s="19">
        <v>92006302133</v>
      </c>
      <c r="C98" s="19" t="s">
        <v>93</v>
      </c>
      <c r="D98" s="15" t="s">
        <v>142</v>
      </c>
      <c r="E98" s="8" t="s">
        <v>143</v>
      </c>
      <c r="F98" s="14">
        <v>160.97</v>
      </c>
    </row>
    <row r="99" spans="1:6" x14ac:dyDescent="0.2">
      <c r="A99" s="8" t="s">
        <v>73</v>
      </c>
      <c r="B99" s="19">
        <v>92543185524</v>
      </c>
      <c r="C99" s="19" t="s">
        <v>93</v>
      </c>
      <c r="D99" s="17" t="s">
        <v>122</v>
      </c>
      <c r="E99" s="8" t="s">
        <v>25</v>
      </c>
      <c r="F99" s="23">
        <v>2700</v>
      </c>
    </row>
    <row r="100" spans="1:6" x14ac:dyDescent="0.2">
      <c r="A100" s="8" t="s">
        <v>73</v>
      </c>
      <c r="B100" s="19">
        <v>92543185524</v>
      </c>
      <c r="C100" s="19" t="s">
        <v>93</v>
      </c>
      <c r="D100" s="17" t="s">
        <v>137</v>
      </c>
      <c r="E100" s="8" t="s">
        <v>67</v>
      </c>
      <c r="F100" s="14">
        <v>3052.92</v>
      </c>
    </row>
    <row r="101" spans="1:6" x14ac:dyDescent="0.2">
      <c r="A101" s="8" t="s">
        <v>73</v>
      </c>
      <c r="B101" s="19">
        <v>92543185524</v>
      </c>
      <c r="C101" s="19" t="s">
        <v>93</v>
      </c>
      <c r="D101" s="17" t="s">
        <v>121</v>
      </c>
      <c r="E101" s="8" t="s">
        <v>15</v>
      </c>
      <c r="F101" s="14">
        <v>9695</v>
      </c>
    </row>
    <row r="102" spans="1:6" x14ac:dyDescent="0.2">
      <c r="A102" s="8" t="s">
        <v>113</v>
      </c>
      <c r="B102" s="19">
        <v>92963223473</v>
      </c>
      <c r="C102" s="19" t="s">
        <v>93</v>
      </c>
      <c r="D102" s="17" t="s">
        <v>139</v>
      </c>
      <c r="E102" s="8" t="s">
        <v>70</v>
      </c>
      <c r="F102" s="14">
        <v>528.01</v>
      </c>
    </row>
    <row r="103" spans="1:6" x14ac:dyDescent="0.2">
      <c r="A103" s="8" t="s">
        <v>111</v>
      </c>
      <c r="B103" s="19">
        <v>95092888930</v>
      </c>
      <c r="C103" s="19" t="s">
        <v>93</v>
      </c>
      <c r="D103" s="17" t="s">
        <v>137</v>
      </c>
      <c r="E103" s="8" t="s">
        <v>67</v>
      </c>
      <c r="F103" s="14">
        <v>604.14</v>
      </c>
    </row>
    <row r="104" spans="1:6" x14ac:dyDescent="0.2">
      <c r="A104" s="8" t="s">
        <v>66</v>
      </c>
      <c r="B104" s="19">
        <v>98327101901</v>
      </c>
      <c r="C104" s="19" t="s">
        <v>93</v>
      </c>
      <c r="D104" s="17" t="s">
        <v>137</v>
      </c>
      <c r="E104" s="8" t="s">
        <v>67</v>
      </c>
      <c r="F104" s="14">
        <v>54.1</v>
      </c>
    </row>
    <row r="105" spans="1:6" x14ac:dyDescent="0.2">
      <c r="A105" s="8" t="s">
        <v>71</v>
      </c>
      <c r="B105" s="19" t="s">
        <v>144</v>
      </c>
      <c r="C105" s="19" t="s">
        <v>93</v>
      </c>
      <c r="D105" s="17">
        <v>2392</v>
      </c>
      <c r="E105" s="8" t="s">
        <v>71</v>
      </c>
      <c r="F105" s="14">
        <v>2207.52</v>
      </c>
    </row>
    <row r="106" spans="1:6" x14ac:dyDescent="0.2">
      <c r="A106" s="8" t="s">
        <v>23</v>
      </c>
      <c r="B106" s="19" t="s">
        <v>144</v>
      </c>
      <c r="C106" s="19" t="s">
        <v>93</v>
      </c>
      <c r="D106" s="17" t="s">
        <v>119</v>
      </c>
      <c r="E106" s="8" t="s">
        <v>23</v>
      </c>
      <c r="F106" s="14">
        <v>4019.19</v>
      </c>
    </row>
    <row r="107" spans="1:6" x14ac:dyDescent="0.2">
      <c r="A107" s="8" t="s">
        <v>114</v>
      </c>
      <c r="B107" s="19" t="s">
        <v>144</v>
      </c>
      <c r="C107" s="19" t="s">
        <v>93</v>
      </c>
      <c r="D107" s="17" t="s">
        <v>140</v>
      </c>
      <c r="E107" s="8" t="s">
        <v>114</v>
      </c>
      <c r="F107" s="14">
        <v>8985.15</v>
      </c>
    </row>
    <row r="108" spans="1:6" x14ac:dyDescent="0.2">
      <c r="A108" s="8" t="s">
        <v>21</v>
      </c>
      <c r="B108" s="19" t="s">
        <v>144</v>
      </c>
      <c r="C108" s="19" t="s">
        <v>93</v>
      </c>
      <c r="D108" s="17" t="s">
        <v>117</v>
      </c>
      <c r="E108" s="8" t="s">
        <v>21</v>
      </c>
      <c r="F108" s="14">
        <v>9596.35</v>
      </c>
    </row>
    <row r="109" spans="1:6" x14ac:dyDescent="0.2">
      <c r="A109" s="8" t="s">
        <v>22</v>
      </c>
      <c r="B109" s="19" t="s">
        <v>144</v>
      </c>
      <c r="C109" s="19" t="s">
        <v>93</v>
      </c>
      <c r="D109" s="17" t="s">
        <v>118</v>
      </c>
      <c r="E109" s="8" t="s">
        <v>22</v>
      </c>
      <c r="F109" s="14">
        <v>12057.56</v>
      </c>
    </row>
    <row r="110" spans="1:6" x14ac:dyDescent="0.2">
      <c r="A110" s="8" t="s">
        <v>24</v>
      </c>
      <c r="B110" s="19" t="s">
        <v>144</v>
      </c>
      <c r="C110" s="19" t="s">
        <v>93</v>
      </c>
      <c r="D110" s="17" t="s">
        <v>120</v>
      </c>
      <c r="E110" s="8" t="s">
        <v>24</v>
      </c>
      <c r="F110" s="14">
        <v>12563.22</v>
      </c>
    </row>
    <row r="111" spans="1:6" x14ac:dyDescent="0.2">
      <c r="A111" s="8" t="s">
        <v>147</v>
      </c>
      <c r="B111" s="19" t="s">
        <v>144</v>
      </c>
      <c r="C111" s="19" t="s">
        <v>93</v>
      </c>
      <c r="D111" s="17" t="s">
        <v>116</v>
      </c>
      <c r="E111" s="8" t="s">
        <v>146</v>
      </c>
      <c r="F111" s="14">
        <v>54438.85</v>
      </c>
    </row>
    <row r="112" spans="1:6" x14ac:dyDescent="0.2">
      <c r="A112" s="8" t="s">
        <v>164</v>
      </c>
      <c r="B112" s="20" t="s">
        <v>165</v>
      </c>
      <c r="C112" s="19" t="s">
        <v>93</v>
      </c>
      <c r="D112" s="17">
        <v>3293</v>
      </c>
      <c r="E112" s="8" t="s">
        <v>67</v>
      </c>
      <c r="F112" s="14">
        <v>164.8</v>
      </c>
    </row>
    <row r="113" spans="1:6" x14ac:dyDescent="0.2">
      <c r="A113" s="8" t="s">
        <v>149</v>
      </c>
      <c r="B113" s="20" t="s">
        <v>150</v>
      </c>
      <c r="C113" s="19" t="s">
        <v>93</v>
      </c>
      <c r="D113" s="15">
        <v>3224</v>
      </c>
      <c r="E113" s="8" t="s">
        <v>40</v>
      </c>
      <c r="F113" s="14">
        <v>25.98</v>
      </c>
    </row>
    <row r="114" spans="1:6" x14ac:dyDescent="0.2">
      <c r="A114" s="8" t="s">
        <v>104</v>
      </c>
      <c r="B114" s="19" t="s">
        <v>145</v>
      </c>
      <c r="C114" s="19" t="s">
        <v>145</v>
      </c>
      <c r="D114" s="17" t="s">
        <v>132</v>
      </c>
      <c r="E114" s="8" t="s">
        <v>55</v>
      </c>
      <c r="F114" s="14">
        <f>50+9.97</f>
        <v>59.97</v>
      </c>
    </row>
    <row r="115" spans="1:6" x14ac:dyDescent="0.2">
      <c r="A115" s="8" t="s">
        <v>102</v>
      </c>
      <c r="B115" s="19" t="s">
        <v>145</v>
      </c>
      <c r="C115" s="19" t="s">
        <v>145</v>
      </c>
      <c r="D115" s="17" t="s">
        <v>132</v>
      </c>
      <c r="E115" s="8" t="s">
        <v>55</v>
      </c>
      <c r="F115" s="14">
        <f>270+91.97</f>
        <v>361.97</v>
      </c>
    </row>
    <row r="116" spans="1:6" x14ac:dyDescent="0.2">
      <c r="A116" s="8" t="s">
        <v>108</v>
      </c>
      <c r="B116" s="19" t="s">
        <v>145</v>
      </c>
      <c r="C116" s="19" t="s">
        <v>145</v>
      </c>
      <c r="D116" s="17" t="s">
        <v>134</v>
      </c>
      <c r="E116" s="8" t="s">
        <v>63</v>
      </c>
      <c r="F116" s="14">
        <v>385</v>
      </c>
    </row>
    <row r="117" spans="1:6" x14ac:dyDescent="0.2">
      <c r="A117" s="8" t="s">
        <v>15</v>
      </c>
      <c r="B117" s="19" t="s">
        <v>145</v>
      </c>
      <c r="C117" s="19" t="s">
        <v>145</v>
      </c>
      <c r="D117" s="17">
        <v>3211</v>
      </c>
      <c r="E117" s="8" t="s">
        <v>15</v>
      </c>
      <c r="F117" s="14">
        <f>90+237.4+84.42</f>
        <v>411.82</v>
      </c>
    </row>
    <row r="118" spans="1:6" x14ac:dyDescent="0.2">
      <c r="A118" s="8" t="s">
        <v>32</v>
      </c>
      <c r="B118" s="19" t="s">
        <v>145</v>
      </c>
      <c r="C118" s="19" t="s">
        <v>145</v>
      </c>
      <c r="D118" s="17" t="s">
        <v>132</v>
      </c>
      <c r="E118" s="8" t="s">
        <v>55</v>
      </c>
      <c r="F118" s="14">
        <f>400+220.49</f>
        <v>620.49</v>
      </c>
    </row>
    <row r="119" spans="1:6" x14ac:dyDescent="0.2">
      <c r="A119" s="8" t="s">
        <v>15</v>
      </c>
      <c r="B119" s="21" t="s">
        <v>145</v>
      </c>
      <c r="C119" s="19" t="s">
        <v>145</v>
      </c>
      <c r="D119" s="15">
        <v>3214</v>
      </c>
      <c r="E119" s="8" t="s">
        <v>157</v>
      </c>
      <c r="F119" s="14">
        <v>632</v>
      </c>
    </row>
    <row r="120" spans="1:6" x14ac:dyDescent="0.2">
      <c r="A120" s="29" t="s">
        <v>20</v>
      </c>
      <c r="B120" s="30" t="s">
        <v>145</v>
      </c>
      <c r="C120" s="30" t="s">
        <v>145</v>
      </c>
      <c r="D120" s="31" t="s">
        <v>132</v>
      </c>
      <c r="E120" s="29" t="s">
        <v>55</v>
      </c>
      <c r="F120" s="32">
        <f>1012.51+558.11</f>
        <v>1570.62</v>
      </c>
    </row>
    <row r="121" spans="1:6" x14ac:dyDescent="0.2">
      <c r="A121" s="24" t="s">
        <v>4</v>
      </c>
      <c r="B121" s="25"/>
      <c r="C121" s="26"/>
      <c r="D121" s="27"/>
      <c r="E121" s="24"/>
      <c r="F121" s="28">
        <f>SUM(F8:F120)</f>
        <v>227814.09999999998</v>
      </c>
    </row>
  </sheetData>
  <autoFilter ref="A7:F8" xr:uid="{00000000-0009-0000-0000-000000000000}">
    <sortState xmlns:xlrd2="http://schemas.microsoft.com/office/spreadsheetml/2017/richdata2" ref="A8:F121">
      <sortCondition ref="B7:B8"/>
    </sortState>
  </autoFilter>
  <mergeCells count="1">
    <mergeCell ref="A4:F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OŽUJAK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Lidija Leko</cp:lastModifiedBy>
  <cp:lastPrinted>2026-04-20T13:01:18Z</cp:lastPrinted>
  <dcterms:created xsi:type="dcterms:W3CDTF">2024-02-19T13:40:27Z</dcterms:created>
  <dcterms:modified xsi:type="dcterms:W3CDTF">2026-04-20T13:01:49Z</dcterms:modified>
</cp:coreProperties>
</file>