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leko\Desktop\TRANSPARENTNOST\"/>
    </mc:Choice>
  </mc:AlternateContent>
  <xr:revisionPtr revIDLastSave="0" documentId="13_ncr:1_{20FBAA5A-E375-4779-9A67-391C0221D23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RPANJ 2026" sheetId="25" r:id="rId1"/>
  </sheets>
  <definedNames>
    <definedName name="_xlnm._FilterDatabase" localSheetId="0" hidden="1">'SRPANJ 2026'!$A$7:$F$99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9" i="25" l="1"/>
  <c r="F96" i="25"/>
  <c r="F95" i="25"/>
  <c r="F42" i="25"/>
  <c r="F65" i="25"/>
  <c r="F81" i="25"/>
  <c r="F90" i="25"/>
  <c r="F89" i="25"/>
  <c r="F86" i="25"/>
  <c r="F87" i="25"/>
  <c r="F62" i="25"/>
  <c r="F40" i="25"/>
</calcChain>
</file>

<file path=xl/sharedStrings.xml><?xml version="1.0" encoding="utf-8"?>
<sst xmlns="http://schemas.openxmlformats.org/spreadsheetml/2006/main" count="301" uniqueCount="122">
  <si>
    <t>Naziv primatelja</t>
  </si>
  <si>
    <t>OIB</t>
  </si>
  <si>
    <t>Sjedište primatelja</t>
  </si>
  <si>
    <t>Zbroj</t>
  </si>
  <si>
    <t>Ukupni zbroj</t>
  </si>
  <si>
    <t>OBVEZNIK : GALERIJA KLOVIĆEVI DVORI</t>
  </si>
  <si>
    <t>ADRESA: Jezuitski trg 4, 10000 Zagreb</t>
  </si>
  <si>
    <t>ENVISION D.O.O.</t>
  </si>
  <si>
    <t>ŽIVA VODA</t>
  </si>
  <si>
    <t>HRVATSKO DRUŠTVO SKLADATELJA</t>
  </si>
  <si>
    <t>Naziv konta</t>
  </si>
  <si>
    <t>Vrsta rashoda</t>
  </si>
  <si>
    <t>HRVATSKA RADIO TELEVIZIJA</t>
  </si>
  <si>
    <t>TEAM PRINT D.O.O.</t>
  </si>
  <si>
    <t>DESTINO COFFEE J.D.O.O.</t>
  </si>
  <si>
    <t>BENEFIT SYSTEMS D.O.O.</t>
  </si>
  <si>
    <t>DOPRINOS NA PLAĆU ZDRAVSTVO</t>
  </si>
  <si>
    <t>MATERIJAL I OSTALI MAT. RASHODI</t>
  </si>
  <si>
    <t>PRESSCUT</t>
  </si>
  <si>
    <t>HRVATSKA ELEKTROPRIVREDA</t>
  </si>
  <si>
    <t>ENERGIJA</t>
  </si>
  <si>
    <t>MEĐIMURJE-PLIN D.O.O. ČAKOVEC</t>
  </si>
  <si>
    <t>USLUGE TELEFONA, POŠTE I PRIJEVOZA</t>
  </si>
  <si>
    <t>HRVATSKE POŠTE</t>
  </si>
  <si>
    <t>HRVATSKE TELEKOMUNIKACIJE</t>
  </si>
  <si>
    <t>USLUGE TEKUĆEG I INV. ODRŽAVANJA</t>
  </si>
  <si>
    <t>LINK 2</t>
  </si>
  <si>
    <t>RUDAN D.O,O ŽMINJ</t>
  </si>
  <si>
    <t>TAHOGRAF D.O.O. SVETA NEDJELJA</t>
  </si>
  <si>
    <t>USLUGE PROMIDŽBE I INFORMIRANJA</t>
  </si>
  <si>
    <t>ČISTOĆA</t>
  </si>
  <si>
    <t>KOMUNALNE USLUGE</t>
  </si>
  <si>
    <t>VODOOPSKRBA I ODVODNJA</t>
  </si>
  <si>
    <t>INTELEKTUALNE I OSOBNE USLUGE</t>
  </si>
  <si>
    <t>ODVJETNIČKO DRUŠTVO METELKO I KNEŽEVIĆ</t>
  </si>
  <si>
    <t>B.B.M.</t>
  </si>
  <si>
    <t>RAČUNALNE USLUGE</t>
  </si>
  <si>
    <t>FOXX OBRT</t>
  </si>
  <si>
    <t>BILIĆ - ERIĆ D.O.O.</t>
  </si>
  <si>
    <t>OSTALE USLUGE</t>
  </si>
  <si>
    <t>PREMIJE OSIGURANJA</t>
  </si>
  <si>
    <t>WIENER OSIGURANJE</t>
  </si>
  <si>
    <t>B100 D.O.O.</t>
  </si>
  <si>
    <t>REPREZENTACIJA</t>
  </si>
  <si>
    <t>PRISTOJBE I NAKNADE</t>
  </si>
  <si>
    <t>FINA FINANCIJSKA AGENCIJA</t>
  </si>
  <si>
    <t>BANKARSKE USLUGE I USLUGE PLATNOG PROMETA</t>
  </si>
  <si>
    <t>OBVEZE ZA PDV PO OBRAČUNU</t>
  </si>
  <si>
    <t>OSTALE OBVEZE ZA ZAPOSLENE (NAGRADE, NAKNADE..)</t>
  </si>
  <si>
    <t>ZAGREB</t>
  </si>
  <si>
    <t>GRAD ZAGREB</t>
  </si>
  <si>
    <t>VILHAR</t>
  </si>
  <si>
    <t>STUDENTSKI CENTAR KARLOVAC</t>
  </si>
  <si>
    <t>FRAKTURA D.O.O.</t>
  </si>
  <si>
    <t>NOVOSELEC ALEN</t>
  </si>
  <si>
    <t>ZLOPAŠA ZDRAVKO</t>
  </si>
  <si>
    <t>NARODNA GALERIJA PRAG</t>
  </si>
  <si>
    <t>CZ00023281</t>
  </si>
  <si>
    <t>PRAG</t>
  </si>
  <si>
    <t>PBZ CARD D.O.O.</t>
  </si>
  <si>
    <t>Izvještaj o utrošku sredstava jedinice lokalne i područne (regionalne) samouprave te proračunskih i izvanproračunskih korisnika državnog proračuna
 i jedinica lokalne i područne (regionalne) samouprave za SRPANJ 2026. godine</t>
  </si>
  <si>
    <t>ANPARO D.O.O.</t>
  </si>
  <si>
    <t>ATELJE LIPOVAC</t>
  </si>
  <si>
    <t>BACHRACH KRIŠTOFIĆ SANJA</t>
  </si>
  <si>
    <t>BACHRACH-KRIŠTOFIĆ TESSA</t>
  </si>
  <si>
    <t>BIBRA IZDAVAŠTVO</t>
  </si>
  <si>
    <t>DRVARNA V. SEDAK BENČIĆ</t>
  </si>
  <si>
    <t>HRVATSKI DRŽAVNI ARHIV</t>
  </si>
  <si>
    <t>MUZEJ GRADA ŠIBENIKA</t>
  </si>
  <si>
    <t>NAKLADA VAKULA</t>
  </si>
  <si>
    <t>NAKLADNI ZAVOD GLOBUS</t>
  </si>
  <si>
    <t>PARAVAN DOO ZAGREB</t>
  </si>
  <si>
    <t>PERON 8 , ZAGREB</t>
  </si>
  <si>
    <t>SPIRITOSO DOO, ZAGREB</t>
  </si>
  <si>
    <t xml:space="preserve">STUDIO GILDA </t>
  </si>
  <si>
    <t>UPI 2 M PLUS</t>
  </si>
  <si>
    <t>CRESCAT</t>
  </si>
  <si>
    <t>MATERIJAL I SIROVNE</t>
  </si>
  <si>
    <t>STEGA TISAK</t>
  </si>
  <si>
    <t>STOLARIJA BALIJA VL MARIJO BALIJA</t>
  </si>
  <si>
    <t>INA</t>
  </si>
  <si>
    <t>ISTYLE</t>
  </si>
  <si>
    <t>MATERIJAL I DIJELOVI ZA TEKUĆE I INV. ODRŽ.</t>
  </si>
  <si>
    <t>SITNI INVENTAR I AUTOGUME</t>
  </si>
  <si>
    <t>ETRAN d.o.o.</t>
  </si>
  <si>
    <t>IMC INŽENJERING-ENERGETIKA D.O.O.</t>
  </si>
  <si>
    <t>INTIS</t>
  </si>
  <si>
    <t xml:space="preserve">KONSTRUKCIJE-KOSTELAC </t>
  </si>
  <si>
    <t>MK MEDIA INTEGRACIJE D.O.O.</t>
  </si>
  <si>
    <t>OTIS DIZALA</t>
  </si>
  <si>
    <t>PIN TEHNIKA</t>
  </si>
  <si>
    <t xml:space="preserve">DO.RE.MI. D.O.O. </t>
  </si>
  <si>
    <t>ZAKUPNINE I NAJAMNINE</t>
  </si>
  <si>
    <t>HLEVNJAK BRANKA</t>
  </si>
  <si>
    <t>JAKAŠA BORIĆ VIKI</t>
  </si>
  <si>
    <t>PINTARIĆ SNJEŽANA</t>
  </si>
  <si>
    <t>PLETENAC TOMISLAV</t>
  </si>
  <si>
    <t>SEVOI DATA CONSULTING JDOO</t>
  </si>
  <si>
    <t>VRANIĆ GORAN</t>
  </si>
  <si>
    <t>NAKNADE ZA RAD UPRAVNIH VIJEĆA</t>
  </si>
  <si>
    <t>STANOJEVIĆ DANIJELA</t>
  </si>
  <si>
    <t>ZAGREBAČKA BANKA</t>
  </si>
  <si>
    <t>UREDSKA OPREMA I NAMJEŠTAJ</t>
  </si>
  <si>
    <t>GDPR</t>
  </si>
  <si>
    <t>_</t>
  </si>
  <si>
    <t>AUTOSERVIS TORJANAC I SIN</t>
  </si>
  <si>
    <t>PISAROVINA</t>
  </si>
  <si>
    <t>BRUTO PLAĆA - OBVEZE ZA ZAPOSLENE</t>
  </si>
  <si>
    <t>ČAKŠIRAN VLATKO</t>
  </si>
  <si>
    <t>MANENICA HRVOJE</t>
  </si>
  <si>
    <t>SUDEC ANDREIS IVA</t>
  </si>
  <si>
    <t>PLAĆE U NARAVI</t>
  </si>
  <si>
    <t>DRŽAVNI PRORAČUN</t>
  </si>
  <si>
    <t>NARODNE NOVINE</t>
  </si>
  <si>
    <t>SPAR HRVATSKA D.O.O.</t>
  </si>
  <si>
    <t>SLUŽBENA PUTOVANJA</t>
  </si>
  <si>
    <t>SLUŽBENA PUTOVANJA - VANJSKI SURADNICI</t>
  </si>
  <si>
    <t>LAUS INTERNATIONAL D.O.O.</t>
  </si>
  <si>
    <t>E PLUS D.O.O.</t>
  </si>
  <si>
    <t>BAUHAUS ZAGREB</t>
  </si>
  <si>
    <t>TISAK PLUS D.O.O.</t>
  </si>
  <si>
    <t>BIRO GALERIJA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</si>
</sst>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1" fillId="0" borderId="2" xfId="0" applyNumberFormat="1" applyFont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topLeftCell="A57" workbookViewId="0">
      <selection activeCell="I89" sqref="I89"/>
    </sheetView>
  </sheetViews>
  <sheetFormatPr defaultRowHeight="13.2" x14ac:dyDescent="0.25"/>
  <cols>
    <col min="1" max="1" width="39.33203125" customWidth="1"/>
    <col min="2" max="2" width="15.5546875" style="4" bestFit="1" customWidth="1"/>
    <col min="3" max="3" width="17.5546875" style="5" customWidth="1"/>
    <col min="4" max="4" width="7" style="5" customWidth="1"/>
    <col min="5" max="5" width="44.6640625" bestFit="1" customWidth="1"/>
    <col min="6" max="6" width="19.33203125" style="17" customWidth="1"/>
  </cols>
  <sheetData>
    <row r="1" spans="1:6" ht="13.8" x14ac:dyDescent="0.3">
      <c r="A1" s="13" t="s">
        <v>5</v>
      </c>
      <c r="B1" s="2"/>
      <c r="C1" s="3"/>
      <c r="D1" s="3"/>
      <c r="E1" s="1"/>
      <c r="F1" s="16"/>
    </row>
    <row r="2" spans="1:6" ht="13.8" x14ac:dyDescent="0.3">
      <c r="A2" s="13" t="s">
        <v>6</v>
      </c>
      <c r="B2" s="2"/>
      <c r="C2" s="3"/>
      <c r="D2" s="3"/>
      <c r="E2" s="1"/>
      <c r="F2" s="16"/>
    </row>
    <row r="3" spans="1:6" ht="13.8" x14ac:dyDescent="0.3">
      <c r="A3" s="1"/>
      <c r="B3" s="2"/>
      <c r="C3" s="3"/>
      <c r="D3" s="3"/>
      <c r="E3" s="1"/>
      <c r="F3" s="16"/>
    </row>
    <row r="4" spans="1:6" x14ac:dyDescent="0.25">
      <c r="A4" s="18" t="s">
        <v>60</v>
      </c>
      <c r="B4" s="18"/>
      <c r="C4" s="18"/>
      <c r="D4" s="18"/>
      <c r="E4" s="18"/>
      <c r="F4" s="18"/>
    </row>
    <row r="5" spans="1:6" x14ac:dyDescent="0.25">
      <c r="A5" s="18"/>
      <c r="B5" s="18"/>
      <c r="C5" s="18"/>
      <c r="D5" s="18"/>
      <c r="E5" s="18"/>
      <c r="F5" s="18"/>
    </row>
    <row r="7" spans="1:6" ht="41.4" x14ac:dyDescent="0.3">
      <c r="A7" s="6" t="s">
        <v>0</v>
      </c>
      <c r="B7" s="7" t="s">
        <v>1</v>
      </c>
      <c r="C7" s="6" t="s">
        <v>2</v>
      </c>
      <c r="D7" s="14" t="s">
        <v>11</v>
      </c>
      <c r="E7" s="6" t="s">
        <v>10</v>
      </c>
      <c r="F7" s="11" t="s">
        <v>3</v>
      </c>
    </row>
    <row r="8" spans="1:6" ht="13.8" x14ac:dyDescent="0.3">
      <c r="A8" s="8" t="s">
        <v>79</v>
      </c>
      <c r="B8" s="9">
        <v>11673155529</v>
      </c>
      <c r="C8" s="10" t="s">
        <v>49</v>
      </c>
      <c r="D8" s="15">
        <v>4221</v>
      </c>
      <c r="E8" s="8" t="s">
        <v>102</v>
      </c>
      <c r="F8" s="12">
        <v>1240</v>
      </c>
    </row>
    <row r="9" spans="1:6" ht="13.8" x14ac:dyDescent="0.3">
      <c r="A9" s="8" t="s">
        <v>79</v>
      </c>
      <c r="B9" s="9">
        <v>11673155529</v>
      </c>
      <c r="C9" s="10" t="s">
        <v>49</v>
      </c>
      <c r="D9" s="15">
        <v>3222</v>
      </c>
      <c r="E9" s="8" t="s">
        <v>77</v>
      </c>
      <c r="F9" s="12">
        <v>380</v>
      </c>
    </row>
    <row r="10" spans="1:6" ht="13.8" x14ac:dyDescent="0.3">
      <c r="A10" s="8" t="s">
        <v>86</v>
      </c>
      <c r="B10" s="9">
        <v>12987689544</v>
      </c>
      <c r="C10" s="10" t="s">
        <v>49</v>
      </c>
      <c r="D10" s="10">
        <v>3232</v>
      </c>
      <c r="E10" s="8" t="s">
        <v>25</v>
      </c>
      <c r="F10" s="12">
        <v>150</v>
      </c>
    </row>
    <row r="11" spans="1:6" ht="13.8" x14ac:dyDescent="0.3">
      <c r="A11" s="8" t="s">
        <v>121</v>
      </c>
      <c r="B11" s="9">
        <v>13852622893</v>
      </c>
      <c r="C11" s="10" t="s">
        <v>49</v>
      </c>
      <c r="D11" s="15">
        <v>3224</v>
      </c>
      <c r="E11" s="8" t="s">
        <v>82</v>
      </c>
      <c r="F11" s="12">
        <v>5.4</v>
      </c>
    </row>
    <row r="12" spans="1:6" ht="13.8" x14ac:dyDescent="0.3">
      <c r="A12" s="8" t="s">
        <v>85</v>
      </c>
      <c r="B12" s="9">
        <v>14264393468</v>
      </c>
      <c r="C12" s="10" t="s">
        <v>49</v>
      </c>
      <c r="D12" s="10">
        <v>3232</v>
      </c>
      <c r="E12" s="8" t="s">
        <v>25</v>
      </c>
      <c r="F12" s="12">
        <v>1875.75</v>
      </c>
    </row>
    <row r="13" spans="1:6" ht="13.8" x14ac:dyDescent="0.3">
      <c r="A13" s="8" t="s">
        <v>90</v>
      </c>
      <c r="B13" s="9">
        <v>15902436041</v>
      </c>
      <c r="C13" s="10" t="s">
        <v>49</v>
      </c>
      <c r="D13" s="15">
        <v>3232</v>
      </c>
      <c r="E13" s="8" t="s">
        <v>25</v>
      </c>
      <c r="F13" s="12">
        <v>6085.63</v>
      </c>
    </row>
    <row r="14" spans="1:6" ht="13.8" x14ac:dyDescent="0.3">
      <c r="A14" s="8" t="s">
        <v>112</v>
      </c>
      <c r="B14" s="9">
        <v>18683136487</v>
      </c>
      <c r="C14" s="10" t="s">
        <v>49</v>
      </c>
      <c r="D14" s="15">
        <v>2392</v>
      </c>
      <c r="E14" s="8" t="s">
        <v>47</v>
      </c>
      <c r="F14" s="12">
        <v>32.86</v>
      </c>
    </row>
    <row r="15" spans="1:6" ht="13.8" x14ac:dyDescent="0.3">
      <c r="A15" s="8" t="s">
        <v>100</v>
      </c>
      <c r="B15" s="9">
        <v>21748043213</v>
      </c>
      <c r="C15" s="10" t="s">
        <v>49</v>
      </c>
      <c r="D15" s="10">
        <v>3291</v>
      </c>
      <c r="E15" s="8" t="s">
        <v>99</v>
      </c>
      <c r="F15" s="12">
        <v>139.61000000000001</v>
      </c>
    </row>
    <row r="16" spans="1:6" ht="13.8" x14ac:dyDescent="0.3">
      <c r="A16" s="8" t="s">
        <v>34</v>
      </c>
      <c r="B16" s="9">
        <v>22822699415</v>
      </c>
      <c r="C16" s="10" t="s">
        <v>49</v>
      </c>
      <c r="D16" s="15">
        <v>3237</v>
      </c>
      <c r="E16" s="8" t="s">
        <v>33</v>
      </c>
      <c r="F16" s="12">
        <v>497.71</v>
      </c>
    </row>
    <row r="17" spans="1:6" ht="13.8" x14ac:dyDescent="0.3">
      <c r="A17" s="8" t="s">
        <v>65</v>
      </c>
      <c r="B17" s="9">
        <v>23929584932</v>
      </c>
      <c r="C17" s="10" t="s">
        <v>49</v>
      </c>
      <c r="D17" s="15">
        <v>3221</v>
      </c>
      <c r="E17" s="8" t="s">
        <v>17</v>
      </c>
      <c r="F17" s="12">
        <v>20.34</v>
      </c>
    </row>
    <row r="18" spans="1:6" ht="13.8" x14ac:dyDescent="0.3">
      <c r="A18" s="8" t="s">
        <v>62</v>
      </c>
      <c r="B18" s="9">
        <v>24576336786</v>
      </c>
      <c r="C18" s="10" t="s">
        <v>49</v>
      </c>
      <c r="D18" s="10">
        <v>3221</v>
      </c>
      <c r="E18" s="8" t="s">
        <v>17</v>
      </c>
      <c r="F18" s="12">
        <v>352.8</v>
      </c>
    </row>
    <row r="19" spans="1:6" ht="13.8" x14ac:dyDescent="0.3">
      <c r="A19" s="8" t="s">
        <v>80</v>
      </c>
      <c r="B19" s="9">
        <v>27759560625</v>
      </c>
      <c r="C19" s="10" t="s">
        <v>49</v>
      </c>
      <c r="D19" s="10">
        <v>3223</v>
      </c>
      <c r="E19" s="8" t="s">
        <v>20</v>
      </c>
      <c r="F19" s="12">
        <v>1120.97</v>
      </c>
    </row>
    <row r="20" spans="1:6" ht="13.8" x14ac:dyDescent="0.3">
      <c r="A20" s="8" t="s">
        <v>59</v>
      </c>
      <c r="B20" s="9">
        <v>28495895537</v>
      </c>
      <c r="C20" s="10" t="s">
        <v>49</v>
      </c>
      <c r="D20" s="15">
        <v>3225</v>
      </c>
      <c r="E20" s="8" t="s">
        <v>83</v>
      </c>
      <c r="F20" s="12">
        <v>167.37</v>
      </c>
    </row>
    <row r="21" spans="1:6" ht="13.8" x14ac:dyDescent="0.3">
      <c r="A21" s="8" t="s">
        <v>21</v>
      </c>
      <c r="B21" s="9">
        <v>29035933600</v>
      </c>
      <c r="C21" s="10" t="s">
        <v>49</v>
      </c>
      <c r="D21" s="10">
        <v>3223</v>
      </c>
      <c r="E21" s="8" t="s">
        <v>20</v>
      </c>
      <c r="F21" s="12">
        <v>1001.91</v>
      </c>
    </row>
    <row r="22" spans="1:6" ht="13.8" x14ac:dyDescent="0.3">
      <c r="A22" s="8" t="s">
        <v>76</v>
      </c>
      <c r="B22" s="9">
        <v>31608194500</v>
      </c>
      <c r="C22" s="10" t="s">
        <v>49</v>
      </c>
      <c r="D22" s="10">
        <v>3222</v>
      </c>
      <c r="E22" s="8" t="s">
        <v>77</v>
      </c>
      <c r="F22" s="12">
        <v>564.67999999999995</v>
      </c>
    </row>
    <row r="23" spans="1:6" ht="13.8" x14ac:dyDescent="0.3">
      <c r="A23" s="8" t="s">
        <v>72</v>
      </c>
      <c r="B23" s="9">
        <v>31934388578</v>
      </c>
      <c r="C23" s="10" t="s">
        <v>49</v>
      </c>
      <c r="D23" s="10">
        <v>3221</v>
      </c>
      <c r="E23" s="8" t="s">
        <v>17</v>
      </c>
      <c r="F23" s="12">
        <v>248.05</v>
      </c>
    </row>
    <row r="24" spans="1:6" ht="13.8" x14ac:dyDescent="0.3">
      <c r="A24" s="8" t="s">
        <v>120</v>
      </c>
      <c r="B24" s="9">
        <v>32497003047</v>
      </c>
      <c r="C24" s="10" t="s">
        <v>49</v>
      </c>
      <c r="D24" s="15">
        <v>3295</v>
      </c>
      <c r="E24" s="8" t="s">
        <v>44</v>
      </c>
      <c r="F24" s="12">
        <v>9.2899999999999991</v>
      </c>
    </row>
    <row r="25" spans="1:6" ht="13.8" x14ac:dyDescent="0.3">
      <c r="A25" s="8" t="s">
        <v>18</v>
      </c>
      <c r="B25" s="9">
        <v>34672089688</v>
      </c>
      <c r="C25" s="10" t="s">
        <v>49</v>
      </c>
      <c r="D25" s="15">
        <v>3221</v>
      </c>
      <c r="E25" s="8" t="s">
        <v>17</v>
      </c>
      <c r="F25" s="12">
        <v>115.84</v>
      </c>
    </row>
    <row r="26" spans="1:6" ht="13.8" x14ac:dyDescent="0.3">
      <c r="A26" s="8" t="s">
        <v>68</v>
      </c>
      <c r="B26" s="9">
        <v>35703758632</v>
      </c>
      <c r="C26" s="10" t="s">
        <v>49</v>
      </c>
      <c r="D26" s="15">
        <v>3221</v>
      </c>
      <c r="E26" s="8" t="s">
        <v>17</v>
      </c>
      <c r="F26" s="12">
        <v>140.80000000000001</v>
      </c>
    </row>
    <row r="27" spans="1:6" ht="13.8" x14ac:dyDescent="0.3">
      <c r="A27" s="8" t="s">
        <v>61</v>
      </c>
      <c r="B27" s="9">
        <v>36885326631</v>
      </c>
      <c r="C27" s="10" t="s">
        <v>49</v>
      </c>
      <c r="D27" s="10">
        <v>3221</v>
      </c>
      <c r="E27" s="8" t="s">
        <v>17</v>
      </c>
      <c r="F27" s="12">
        <v>150</v>
      </c>
    </row>
    <row r="28" spans="1:6" ht="13.8" x14ac:dyDescent="0.3">
      <c r="A28" s="8" t="s">
        <v>70</v>
      </c>
      <c r="B28" s="9">
        <v>43451602780</v>
      </c>
      <c r="C28" s="10" t="s">
        <v>49</v>
      </c>
      <c r="D28" s="10">
        <v>3221</v>
      </c>
      <c r="E28" s="8" t="s">
        <v>17</v>
      </c>
      <c r="F28" s="12">
        <v>11.95</v>
      </c>
    </row>
    <row r="29" spans="1:6" ht="13.8" x14ac:dyDescent="0.3">
      <c r="A29" s="8" t="s">
        <v>97</v>
      </c>
      <c r="B29" s="9">
        <v>44415407066</v>
      </c>
      <c r="C29" s="10" t="s">
        <v>49</v>
      </c>
      <c r="D29" s="15">
        <v>3237</v>
      </c>
      <c r="E29" s="8" t="s">
        <v>33</v>
      </c>
      <c r="F29" s="12">
        <v>131.25</v>
      </c>
    </row>
    <row r="30" spans="1:6" ht="13.8" x14ac:dyDescent="0.3">
      <c r="A30" s="8" t="s">
        <v>98</v>
      </c>
      <c r="B30" s="9">
        <v>45543028118</v>
      </c>
      <c r="C30" s="10" t="s">
        <v>49</v>
      </c>
      <c r="D30" s="10">
        <v>3239</v>
      </c>
      <c r="E30" s="8" t="s">
        <v>39</v>
      </c>
      <c r="F30" s="12">
        <v>2500</v>
      </c>
    </row>
    <row r="31" spans="1:6" ht="13.8" x14ac:dyDescent="0.3">
      <c r="A31" s="8" t="s">
        <v>114</v>
      </c>
      <c r="B31" s="9">
        <v>46108893754</v>
      </c>
      <c r="C31" s="10" t="s">
        <v>49</v>
      </c>
      <c r="D31" s="15">
        <v>3221</v>
      </c>
      <c r="E31" s="8" t="s">
        <v>17</v>
      </c>
      <c r="F31" s="12">
        <v>13.98</v>
      </c>
    </row>
    <row r="32" spans="1:6" ht="13.8" x14ac:dyDescent="0.3">
      <c r="A32" s="8" t="s">
        <v>67</v>
      </c>
      <c r="B32" s="9">
        <v>46144176176</v>
      </c>
      <c r="C32" s="10" t="s">
        <v>49</v>
      </c>
      <c r="D32" s="15">
        <v>3221</v>
      </c>
      <c r="E32" s="8" t="s">
        <v>17</v>
      </c>
      <c r="F32" s="12">
        <v>59.25</v>
      </c>
    </row>
    <row r="33" spans="1:6" ht="13.8" x14ac:dyDescent="0.3">
      <c r="A33" s="8" t="s">
        <v>37</v>
      </c>
      <c r="B33" s="9">
        <v>47304322413</v>
      </c>
      <c r="C33" s="10" t="s">
        <v>49</v>
      </c>
      <c r="D33" s="10">
        <v>3238</v>
      </c>
      <c r="E33" s="8" t="s">
        <v>36</v>
      </c>
      <c r="F33" s="12">
        <v>192</v>
      </c>
    </row>
    <row r="34" spans="1:6" ht="13.8" x14ac:dyDescent="0.3">
      <c r="A34" s="8" t="s">
        <v>35</v>
      </c>
      <c r="B34" s="9">
        <v>50406068557</v>
      </c>
      <c r="C34" s="10" t="s">
        <v>49</v>
      </c>
      <c r="D34" s="15">
        <v>3238</v>
      </c>
      <c r="E34" s="8" t="s">
        <v>36</v>
      </c>
      <c r="F34" s="12">
        <v>37.5</v>
      </c>
    </row>
    <row r="35" spans="1:6" ht="13.8" x14ac:dyDescent="0.3">
      <c r="A35" s="8" t="s">
        <v>66</v>
      </c>
      <c r="B35" s="9">
        <v>52848087884</v>
      </c>
      <c r="C35" s="10" t="s">
        <v>49</v>
      </c>
      <c r="D35" s="10">
        <v>3221</v>
      </c>
      <c r="E35" s="8" t="s">
        <v>17</v>
      </c>
      <c r="F35" s="12">
        <v>185</v>
      </c>
    </row>
    <row r="36" spans="1:6" ht="13.8" x14ac:dyDescent="0.3">
      <c r="A36" s="8" t="s">
        <v>41</v>
      </c>
      <c r="B36" s="9">
        <v>52848403362</v>
      </c>
      <c r="C36" s="10" t="s">
        <v>49</v>
      </c>
      <c r="D36" s="15">
        <v>3292</v>
      </c>
      <c r="E36" s="8" t="s">
        <v>40</v>
      </c>
      <c r="F36" s="12">
        <v>1868.7</v>
      </c>
    </row>
    <row r="37" spans="1:6" ht="13.8" x14ac:dyDescent="0.3">
      <c r="A37" s="8" t="s">
        <v>9</v>
      </c>
      <c r="B37" s="9">
        <v>56668956985</v>
      </c>
      <c r="C37" s="10" t="s">
        <v>49</v>
      </c>
      <c r="D37" s="10">
        <v>3295</v>
      </c>
      <c r="E37" s="8" t="s">
        <v>44</v>
      </c>
      <c r="F37" s="12">
        <v>7.19</v>
      </c>
    </row>
    <row r="38" spans="1:6" ht="13.8" x14ac:dyDescent="0.3">
      <c r="A38" s="8" t="s">
        <v>15</v>
      </c>
      <c r="B38" s="9">
        <v>57845277445</v>
      </c>
      <c r="C38" s="10" t="s">
        <v>49</v>
      </c>
      <c r="D38" s="15">
        <v>3221</v>
      </c>
      <c r="E38" s="8" t="s">
        <v>17</v>
      </c>
      <c r="F38" s="12">
        <v>314.5</v>
      </c>
    </row>
    <row r="39" spans="1:6" ht="13.8" x14ac:dyDescent="0.3">
      <c r="A39" s="8" t="s">
        <v>52</v>
      </c>
      <c r="B39" s="9">
        <v>58335400167</v>
      </c>
      <c r="C39" s="10" t="s">
        <v>49</v>
      </c>
      <c r="D39" s="15">
        <v>3237</v>
      </c>
      <c r="E39" s="8" t="s">
        <v>33</v>
      </c>
      <c r="F39" s="12">
        <v>2672.48</v>
      </c>
    </row>
    <row r="40" spans="1:6" ht="13.8" x14ac:dyDescent="0.3">
      <c r="A40" s="8" t="s">
        <v>50</v>
      </c>
      <c r="B40" s="9">
        <v>61817894937</v>
      </c>
      <c r="C40" s="10" t="s">
        <v>49</v>
      </c>
      <c r="D40" s="10">
        <v>3234</v>
      </c>
      <c r="E40" s="8" t="s">
        <v>31</v>
      </c>
      <c r="F40" s="12">
        <f>93.18+82.49</f>
        <v>175.67000000000002</v>
      </c>
    </row>
    <row r="41" spans="1:6" ht="13.8" x14ac:dyDescent="0.3">
      <c r="A41" s="8" t="s">
        <v>19</v>
      </c>
      <c r="B41" s="9">
        <v>63073332379</v>
      </c>
      <c r="C41" s="10" t="s">
        <v>49</v>
      </c>
      <c r="D41" s="15">
        <v>3223</v>
      </c>
      <c r="E41" s="8" t="s">
        <v>20</v>
      </c>
      <c r="F41" s="12">
        <v>3574.99</v>
      </c>
    </row>
    <row r="42" spans="1:6" ht="13.8" x14ac:dyDescent="0.3">
      <c r="A42" s="8" t="s">
        <v>113</v>
      </c>
      <c r="B42" s="9">
        <v>64546066176</v>
      </c>
      <c r="C42" s="10" t="s">
        <v>49</v>
      </c>
      <c r="D42" s="10">
        <v>3221</v>
      </c>
      <c r="E42" s="8" t="s">
        <v>17</v>
      </c>
      <c r="F42" s="12">
        <f>1.43+3.12+28.2+1.9+12.61+30.9</f>
        <v>78.16</v>
      </c>
    </row>
    <row r="43" spans="1:6" ht="13.8" x14ac:dyDescent="0.3">
      <c r="A43" s="8" t="s">
        <v>105</v>
      </c>
      <c r="B43" s="9">
        <v>65381344995</v>
      </c>
      <c r="C43" s="10" t="s">
        <v>106</v>
      </c>
      <c r="D43" s="10">
        <v>3232</v>
      </c>
      <c r="E43" s="8" t="s">
        <v>25</v>
      </c>
      <c r="F43" s="12">
        <v>1751.88</v>
      </c>
    </row>
    <row r="44" spans="1:6" ht="13.8" x14ac:dyDescent="0.3">
      <c r="A44" s="8" t="s">
        <v>74</v>
      </c>
      <c r="B44" s="9">
        <v>65487754899</v>
      </c>
      <c r="C44" s="10" t="s">
        <v>49</v>
      </c>
      <c r="D44" s="10">
        <v>3221</v>
      </c>
      <c r="E44" s="8" t="s">
        <v>17</v>
      </c>
      <c r="F44" s="12">
        <v>88</v>
      </c>
    </row>
    <row r="45" spans="1:6" ht="13.8" x14ac:dyDescent="0.3">
      <c r="A45" s="8" t="s">
        <v>69</v>
      </c>
      <c r="B45" s="9">
        <v>65965109880</v>
      </c>
      <c r="C45" s="10" t="s">
        <v>49</v>
      </c>
      <c r="D45" s="10">
        <v>3221</v>
      </c>
      <c r="E45" s="8" t="s">
        <v>17</v>
      </c>
      <c r="F45" s="12">
        <v>100.08</v>
      </c>
    </row>
    <row r="46" spans="1:6" ht="13.8" x14ac:dyDescent="0.3">
      <c r="A46" s="8" t="s">
        <v>51</v>
      </c>
      <c r="B46" s="9">
        <v>66835962971</v>
      </c>
      <c r="C46" s="10" t="s">
        <v>49</v>
      </c>
      <c r="D46" s="15">
        <v>3221</v>
      </c>
      <c r="E46" s="8" t="s">
        <v>17</v>
      </c>
      <c r="F46" s="12">
        <v>1202.45</v>
      </c>
    </row>
    <row r="47" spans="1:6" ht="13.8" x14ac:dyDescent="0.3">
      <c r="A47" s="8" t="s">
        <v>12</v>
      </c>
      <c r="B47" s="9">
        <v>68419124305</v>
      </c>
      <c r="C47" s="10" t="s">
        <v>49</v>
      </c>
      <c r="D47" s="15">
        <v>3295</v>
      </c>
      <c r="E47" s="8" t="s">
        <v>44</v>
      </c>
      <c r="F47" s="12">
        <v>74.34</v>
      </c>
    </row>
    <row r="48" spans="1:6" ht="13.8" x14ac:dyDescent="0.3">
      <c r="A48" s="8" t="s">
        <v>38</v>
      </c>
      <c r="B48" s="9">
        <v>68580128211</v>
      </c>
      <c r="C48" s="10" t="s">
        <v>49</v>
      </c>
      <c r="D48" s="15">
        <v>3239</v>
      </c>
      <c r="E48" s="8" t="s">
        <v>39</v>
      </c>
      <c r="F48" s="12">
        <v>6717.6</v>
      </c>
    </row>
    <row r="49" spans="1:6" ht="13.8" x14ac:dyDescent="0.3">
      <c r="A49" s="8" t="s">
        <v>119</v>
      </c>
      <c r="B49" s="9">
        <v>71642207963</v>
      </c>
      <c r="C49" s="10" t="s">
        <v>49</v>
      </c>
      <c r="D49" s="15">
        <v>3225</v>
      </c>
      <c r="E49" s="8" t="s">
        <v>83</v>
      </c>
      <c r="F49" s="12">
        <v>339</v>
      </c>
    </row>
    <row r="50" spans="1:6" ht="13.8" x14ac:dyDescent="0.3">
      <c r="A50" s="8" t="s">
        <v>119</v>
      </c>
      <c r="B50" s="9">
        <v>71642207963</v>
      </c>
      <c r="C50" s="10" t="s">
        <v>49</v>
      </c>
      <c r="D50" s="15">
        <v>3224</v>
      </c>
      <c r="E50" s="8" t="s">
        <v>82</v>
      </c>
      <c r="F50" s="12">
        <v>57.9</v>
      </c>
    </row>
    <row r="51" spans="1:6" ht="13.8" x14ac:dyDescent="0.3">
      <c r="A51" s="8" t="s">
        <v>28</v>
      </c>
      <c r="B51" s="9">
        <v>73777060562</v>
      </c>
      <c r="C51" s="10" t="s">
        <v>49</v>
      </c>
      <c r="D51" s="15">
        <v>3232</v>
      </c>
      <c r="E51" s="8" t="s">
        <v>25</v>
      </c>
      <c r="F51" s="12">
        <v>18.75</v>
      </c>
    </row>
    <row r="52" spans="1:6" ht="13.8" x14ac:dyDescent="0.3">
      <c r="A52" s="8" t="s">
        <v>89</v>
      </c>
      <c r="B52" s="9">
        <v>76080865307</v>
      </c>
      <c r="C52" s="10" t="s">
        <v>49</v>
      </c>
      <c r="D52" s="15">
        <v>3232</v>
      </c>
      <c r="E52" s="8" t="s">
        <v>25</v>
      </c>
      <c r="F52" s="12">
        <v>158.5</v>
      </c>
    </row>
    <row r="53" spans="1:6" ht="13.8" x14ac:dyDescent="0.3">
      <c r="A53" s="8" t="s">
        <v>7</v>
      </c>
      <c r="B53" s="9">
        <v>76909635090</v>
      </c>
      <c r="C53" s="10" t="s">
        <v>49</v>
      </c>
      <c r="D53" s="15">
        <v>3238</v>
      </c>
      <c r="E53" s="8" t="s">
        <v>36</v>
      </c>
      <c r="F53" s="12">
        <v>687.5</v>
      </c>
    </row>
    <row r="54" spans="1:6" ht="13.8" x14ac:dyDescent="0.3">
      <c r="A54" s="8" t="s">
        <v>26</v>
      </c>
      <c r="B54" s="9">
        <v>77351182595</v>
      </c>
      <c r="C54" s="10" t="s">
        <v>49</v>
      </c>
      <c r="D54" s="15">
        <v>3232</v>
      </c>
      <c r="E54" s="8" t="s">
        <v>25</v>
      </c>
      <c r="F54" s="12">
        <v>124.43</v>
      </c>
    </row>
    <row r="55" spans="1:6" ht="13.8" x14ac:dyDescent="0.3">
      <c r="A55" s="8" t="s">
        <v>73</v>
      </c>
      <c r="B55" s="9">
        <v>77858612573</v>
      </c>
      <c r="C55" s="10" t="s">
        <v>49</v>
      </c>
      <c r="D55" s="15">
        <v>3221</v>
      </c>
      <c r="E55" s="8" t="s">
        <v>17</v>
      </c>
      <c r="F55" s="12">
        <v>135.24</v>
      </c>
    </row>
    <row r="56" spans="1:6" ht="13.8" x14ac:dyDescent="0.3">
      <c r="A56" s="8" t="s">
        <v>87</v>
      </c>
      <c r="B56" s="9">
        <v>78027759648</v>
      </c>
      <c r="C56" s="10" t="s">
        <v>49</v>
      </c>
      <c r="D56" s="15">
        <v>3232</v>
      </c>
      <c r="E56" s="8" t="s">
        <v>25</v>
      </c>
      <c r="F56" s="12">
        <v>739.06</v>
      </c>
    </row>
    <row r="57" spans="1:6" ht="13.8" x14ac:dyDescent="0.3">
      <c r="A57" s="8" t="s">
        <v>78</v>
      </c>
      <c r="B57" s="9">
        <v>78043520516</v>
      </c>
      <c r="C57" s="10" t="s">
        <v>49</v>
      </c>
      <c r="D57" s="10">
        <v>3222</v>
      </c>
      <c r="E57" s="8" t="s">
        <v>77</v>
      </c>
      <c r="F57" s="12">
        <v>5475.94</v>
      </c>
    </row>
    <row r="58" spans="1:6" ht="13.8" x14ac:dyDescent="0.3">
      <c r="A58" s="8" t="s">
        <v>14</v>
      </c>
      <c r="B58" s="9">
        <v>79787182785</v>
      </c>
      <c r="C58" s="10" t="s">
        <v>49</v>
      </c>
      <c r="D58" s="15">
        <v>3293</v>
      </c>
      <c r="E58" s="8" t="s">
        <v>43</v>
      </c>
      <c r="F58" s="12">
        <v>280.60000000000002</v>
      </c>
    </row>
    <row r="59" spans="1:6" ht="13.8" x14ac:dyDescent="0.3">
      <c r="A59" s="8" t="s">
        <v>24</v>
      </c>
      <c r="B59" s="9">
        <v>81793146560</v>
      </c>
      <c r="C59" s="10" t="s">
        <v>49</v>
      </c>
      <c r="D59" s="10">
        <v>4221</v>
      </c>
      <c r="E59" s="8" t="s">
        <v>102</v>
      </c>
      <c r="F59" s="12">
        <v>1309.99</v>
      </c>
    </row>
    <row r="60" spans="1:6" ht="13.8" x14ac:dyDescent="0.3">
      <c r="A60" s="8" t="s">
        <v>24</v>
      </c>
      <c r="B60" s="9">
        <v>81793146560</v>
      </c>
      <c r="C60" s="10" t="s">
        <v>49</v>
      </c>
      <c r="D60" s="15">
        <v>3231</v>
      </c>
      <c r="E60" s="8" t="s">
        <v>22</v>
      </c>
      <c r="F60" s="12">
        <v>1250.48</v>
      </c>
    </row>
    <row r="61" spans="1:6" ht="13.8" x14ac:dyDescent="0.3">
      <c r="A61" s="8" t="s">
        <v>24</v>
      </c>
      <c r="B61" s="9">
        <v>81793146560</v>
      </c>
      <c r="C61" s="10" t="s">
        <v>49</v>
      </c>
      <c r="D61" s="10">
        <v>3225</v>
      </c>
      <c r="E61" s="8" t="s">
        <v>83</v>
      </c>
      <c r="F61" s="12">
        <v>1100</v>
      </c>
    </row>
    <row r="62" spans="1:6" ht="13.8" x14ac:dyDescent="0.3">
      <c r="A62" s="8" t="s">
        <v>32</v>
      </c>
      <c r="B62" s="9">
        <v>83416546499</v>
      </c>
      <c r="C62" s="10" t="s">
        <v>49</v>
      </c>
      <c r="D62" s="15">
        <v>3234</v>
      </c>
      <c r="E62" s="8" t="s">
        <v>31</v>
      </c>
      <c r="F62" s="12">
        <f>58.34+44.18</f>
        <v>102.52000000000001</v>
      </c>
    </row>
    <row r="63" spans="1:6" ht="13.8" x14ac:dyDescent="0.3">
      <c r="A63" s="8" t="s">
        <v>27</v>
      </c>
      <c r="B63" s="9">
        <v>84430586938</v>
      </c>
      <c r="C63" s="10" t="s">
        <v>49</v>
      </c>
      <c r="D63" s="10">
        <v>3232</v>
      </c>
      <c r="E63" s="8" t="s">
        <v>25</v>
      </c>
      <c r="F63" s="12">
        <v>97.54</v>
      </c>
    </row>
    <row r="64" spans="1:6" ht="13.8" x14ac:dyDescent="0.3">
      <c r="A64" s="8" t="s">
        <v>30</v>
      </c>
      <c r="B64" s="9">
        <v>85584865987</v>
      </c>
      <c r="C64" s="10" t="s">
        <v>49</v>
      </c>
      <c r="D64" s="10">
        <v>3234</v>
      </c>
      <c r="E64" s="8" t="s">
        <v>31</v>
      </c>
      <c r="F64" s="12">
        <v>152.62</v>
      </c>
    </row>
    <row r="65" spans="1:6" ht="13.8" x14ac:dyDescent="0.3">
      <c r="A65" s="8" t="s">
        <v>45</v>
      </c>
      <c r="B65" s="9">
        <v>85821130368</v>
      </c>
      <c r="C65" s="10" t="s">
        <v>49</v>
      </c>
      <c r="D65" s="10">
        <v>3431</v>
      </c>
      <c r="E65" s="8" t="s">
        <v>46</v>
      </c>
      <c r="F65" s="12">
        <f>5.33+5.4+10.8+3.6</f>
        <v>25.130000000000003</v>
      </c>
    </row>
    <row r="66" spans="1:6" ht="13.8" x14ac:dyDescent="0.3">
      <c r="A66" s="8" t="s">
        <v>13</v>
      </c>
      <c r="B66" s="9">
        <v>85987073424</v>
      </c>
      <c r="C66" s="10" t="s">
        <v>49</v>
      </c>
      <c r="D66" s="15">
        <v>3233</v>
      </c>
      <c r="E66" s="8" t="s">
        <v>29</v>
      </c>
      <c r="F66" s="12">
        <v>456.84</v>
      </c>
    </row>
    <row r="67" spans="1:6" ht="13.8" x14ac:dyDescent="0.3">
      <c r="A67" s="8" t="s">
        <v>13</v>
      </c>
      <c r="B67" s="9">
        <v>85987073424</v>
      </c>
      <c r="C67" s="10" t="s">
        <v>49</v>
      </c>
      <c r="D67" s="10">
        <v>3221</v>
      </c>
      <c r="E67" s="8" t="s">
        <v>17</v>
      </c>
      <c r="F67" s="12">
        <v>783.34</v>
      </c>
    </row>
    <row r="68" spans="1:6" ht="13.8" x14ac:dyDescent="0.3">
      <c r="A68" s="8" t="s">
        <v>8</v>
      </c>
      <c r="B68" s="9">
        <v>86255713939</v>
      </c>
      <c r="C68" s="10" t="s">
        <v>49</v>
      </c>
      <c r="D68" s="15">
        <v>3234</v>
      </c>
      <c r="E68" s="8" t="s">
        <v>31</v>
      </c>
      <c r="F68" s="12">
        <v>320.2</v>
      </c>
    </row>
    <row r="69" spans="1:6" ht="13.8" x14ac:dyDescent="0.3">
      <c r="A69" s="8" t="s">
        <v>88</v>
      </c>
      <c r="B69" s="9">
        <v>86545843774</v>
      </c>
      <c r="C69" s="10" t="s">
        <v>49</v>
      </c>
      <c r="D69" s="10">
        <v>3232</v>
      </c>
      <c r="E69" s="8" t="s">
        <v>25</v>
      </c>
      <c r="F69" s="12">
        <v>1918.5</v>
      </c>
    </row>
    <row r="70" spans="1:6" ht="13.8" x14ac:dyDescent="0.3">
      <c r="A70" s="8" t="s">
        <v>23</v>
      </c>
      <c r="B70" s="9">
        <v>87311810356</v>
      </c>
      <c r="C70" s="10" t="s">
        <v>49</v>
      </c>
      <c r="D70" s="15">
        <v>3231</v>
      </c>
      <c r="E70" s="8" t="s">
        <v>22</v>
      </c>
      <c r="F70" s="12">
        <v>8.66</v>
      </c>
    </row>
    <row r="71" spans="1:6" ht="13.8" x14ac:dyDescent="0.3">
      <c r="A71" s="8" t="s">
        <v>91</v>
      </c>
      <c r="B71" s="9">
        <v>87957649939</v>
      </c>
      <c r="C71" s="10" t="s">
        <v>49</v>
      </c>
      <c r="D71" s="10">
        <v>3235</v>
      </c>
      <c r="E71" s="8" t="s">
        <v>92</v>
      </c>
      <c r="F71" s="12">
        <v>125</v>
      </c>
    </row>
    <row r="72" spans="1:6" ht="13.8" x14ac:dyDescent="0.3">
      <c r="A72" s="8" t="s">
        <v>53</v>
      </c>
      <c r="B72" s="9">
        <v>89465265383</v>
      </c>
      <c r="C72" s="10" t="s">
        <v>49</v>
      </c>
      <c r="D72" s="10">
        <v>3221</v>
      </c>
      <c r="E72" s="8" t="s">
        <v>17</v>
      </c>
      <c r="F72" s="12">
        <v>54.58</v>
      </c>
    </row>
    <row r="73" spans="1:6" ht="13.8" x14ac:dyDescent="0.3">
      <c r="A73" s="8" t="s">
        <v>101</v>
      </c>
      <c r="B73" s="9">
        <v>92963223473</v>
      </c>
      <c r="C73" s="10" t="s">
        <v>49</v>
      </c>
      <c r="D73" s="15">
        <v>3431</v>
      </c>
      <c r="E73" s="8" t="s">
        <v>46</v>
      </c>
      <c r="F73" s="12">
        <v>295.08999999999997</v>
      </c>
    </row>
    <row r="74" spans="1:6" ht="13.8" x14ac:dyDescent="0.3">
      <c r="A74" s="8" t="s">
        <v>117</v>
      </c>
      <c r="B74" s="9">
        <v>93039509752</v>
      </c>
      <c r="C74" s="10" t="s">
        <v>49</v>
      </c>
      <c r="D74" s="10">
        <v>3232</v>
      </c>
      <c r="E74" s="8" t="s">
        <v>25</v>
      </c>
      <c r="F74" s="12">
        <v>50</v>
      </c>
    </row>
    <row r="75" spans="1:6" ht="13.8" x14ac:dyDescent="0.3">
      <c r="A75" s="8" t="s">
        <v>118</v>
      </c>
      <c r="B75" s="9">
        <v>93923226222</v>
      </c>
      <c r="C75" s="10" t="s">
        <v>49</v>
      </c>
      <c r="D75" s="10">
        <v>3225</v>
      </c>
      <c r="E75" s="8" t="s">
        <v>83</v>
      </c>
      <c r="F75" s="12">
        <v>349.99</v>
      </c>
    </row>
    <row r="76" spans="1:6" ht="13.8" x14ac:dyDescent="0.3">
      <c r="A76" s="8" t="s">
        <v>75</v>
      </c>
      <c r="B76" s="9">
        <v>94443043935</v>
      </c>
      <c r="C76" s="10" t="s">
        <v>49</v>
      </c>
      <c r="D76" s="10">
        <v>3221</v>
      </c>
      <c r="E76" s="8" t="s">
        <v>17</v>
      </c>
      <c r="F76" s="12">
        <v>22.29</v>
      </c>
    </row>
    <row r="77" spans="1:6" ht="13.8" x14ac:dyDescent="0.3">
      <c r="A77" s="8" t="s">
        <v>42</v>
      </c>
      <c r="B77" s="9">
        <v>98327101901</v>
      </c>
      <c r="C77" s="10" t="s">
        <v>49</v>
      </c>
      <c r="D77" s="15">
        <v>3293</v>
      </c>
      <c r="E77" s="8" t="s">
        <v>43</v>
      </c>
      <c r="F77" s="12">
        <v>18.100000000000001</v>
      </c>
    </row>
    <row r="78" spans="1:6" ht="13.8" x14ac:dyDescent="0.3">
      <c r="A78" s="8" t="s">
        <v>84</v>
      </c>
      <c r="B78" s="9">
        <v>98339651873</v>
      </c>
      <c r="C78" s="10" t="s">
        <v>49</v>
      </c>
      <c r="D78" s="15">
        <v>3232</v>
      </c>
      <c r="E78" s="8" t="s">
        <v>25</v>
      </c>
      <c r="F78" s="12">
        <v>350</v>
      </c>
    </row>
    <row r="79" spans="1:6" ht="13.8" x14ac:dyDescent="0.3">
      <c r="A79" s="8" t="s">
        <v>71</v>
      </c>
      <c r="B79" s="9">
        <v>98462566647</v>
      </c>
      <c r="C79" s="10" t="s">
        <v>49</v>
      </c>
      <c r="D79" s="10">
        <v>3221</v>
      </c>
      <c r="E79" s="8" t="s">
        <v>17</v>
      </c>
      <c r="F79" s="12">
        <v>72.5</v>
      </c>
    </row>
    <row r="80" spans="1:6" ht="13.8" x14ac:dyDescent="0.3">
      <c r="A80" s="8" t="s">
        <v>81</v>
      </c>
      <c r="B80" s="9">
        <v>98828194905</v>
      </c>
      <c r="C80" s="10" t="s">
        <v>49</v>
      </c>
      <c r="D80" s="10">
        <v>3224</v>
      </c>
      <c r="E80" s="8" t="s">
        <v>82</v>
      </c>
      <c r="F80" s="12">
        <v>29.99</v>
      </c>
    </row>
    <row r="81" spans="1:6" ht="13.8" x14ac:dyDescent="0.3">
      <c r="A81" s="8" t="s">
        <v>107</v>
      </c>
      <c r="B81" s="9" t="s">
        <v>104</v>
      </c>
      <c r="C81" s="10" t="s">
        <v>49</v>
      </c>
      <c r="D81" s="15">
        <v>3111</v>
      </c>
      <c r="E81" s="8" t="s">
        <v>107</v>
      </c>
      <c r="F81" s="12">
        <f>52607.44+9138.03+11570.98+3866.31-144.05</f>
        <v>77038.709999999992</v>
      </c>
    </row>
    <row r="82" spans="1:6" ht="13.8" x14ac:dyDescent="0.3">
      <c r="A82" s="8" t="s">
        <v>16</v>
      </c>
      <c r="B82" s="9" t="s">
        <v>104</v>
      </c>
      <c r="C82" s="10" t="s">
        <v>49</v>
      </c>
      <c r="D82" s="15">
        <v>3132</v>
      </c>
      <c r="E82" s="8" t="s">
        <v>16</v>
      </c>
      <c r="F82" s="12">
        <v>12066.45</v>
      </c>
    </row>
    <row r="83" spans="1:6" ht="13.8" x14ac:dyDescent="0.3">
      <c r="A83" s="8" t="s">
        <v>48</v>
      </c>
      <c r="B83" s="9" t="s">
        <v>104</v>
      </c>
      <c r="C83" s="10" t="s">
        <v>49</v>
      </c>
      <c r="D83" s="15">
        <v>3121</v>
      </c>
      <c r="E83" s="8" t="s">
        <v>48</v>
      </c>
      <c r="F83" s="12">
        <v>675</v>
      </c>
    </row>
    <row r="84" spans="1:6" ht="13.8" x14ac:dyDescent="0.3">
      <c r="A84" s="8" t="s">
        <v>111</v>
      </c>
      <c r="B84" s="9" t="s">
        <v>104</v>
      </c>
      <c r="C84" s="10" t="s">
        <v>49</v>
      </c>
      <c r="D84" s="15">
        <v>3112</v>
      </c>
      <c r="E84" s="8" t="s">
        <v>111</v>
      </c>
      <c r="F84" s="12">
        <v>144.05000000000001</v>
      </c>
    </row>
    <row r="85" spans="1:6" ht="13.8" x14ac:dyDescent="0.3">
      <c r="A85" s="8" t="s">
        <v>56</v>
      </c>
      <c r="B85" s="9" t="s">
        <v>57</v>
      </c>
      <c r="C85" s="10" t="s">
        <v>58</v>
      </c>
      <c r="D85" s="10">
        <v>3235</v>
      </c>
      <c r="E85" s="8" t="s">
        <v>92</v>
      </c>
      <c r="F85" s="12">
        <v>1300</v>
      </c>
    </row>
    <row r="86" spans="1:6" ht="13.8" x14ac:dyDescent="0.3">
      <c r="A86" s="8" t="s">
        <v>63</v>
      </c>
      <c r="B86" s="9" t="s">
        <v>103</v>
      </c>
      <c r="C86" s="10" t="s">
        <v>103</v>
      </c>
      <c r="D86" s="10">
        <v>3237</v>
      </c>
      <c r="E86" s="8" t="s">
        <v>17</v>
      </c>
      <c r="F86" s="12">
        <f>2500+498.63</f>
        <v>2998.63</v>
      </c>
    </row>
    <row r="87" spans="1:6" ht="13.8" x14ac:dyDescent="0.3">
      <c r="A87" s="8" t="s">
        <v>64</v>
      </c>
      <c r="B87" s="9" t="s">
        <v>103</v>
      </c>
      <c r="C87" s="10" t="s">
        <v>103</v>
      </c>
      <c r="D87" s="10">
        <v>3237</v>
      </c>
      <c r="E87" s="8" t="s">
        <v>17</v>
      </c>
      <c r="F87" s="12">
        <f>1440+287.22</f>
        <v>1727.22</v>
      </c>
    </row>
    <row r="88" spans="1:6" ht="13.8" x14ac:dyDescent="0.3">
      <c r="A88" s="8" t="s">
        <v>108</v>
      </c>
      <c r="B88" s="9" t="s">
        <v>103</v>
      </c>
      <c r="C88" s="10" t="s">
        <v>103</v>
      </c>
      <c r="D88" s="10">
        <v>3291</v>
      </c>
      <c r="E88" s="8" t="s">
        <v>99</v>
      </c>
      <c r="F88" s="12">
        <v>137.13</v>
      </c>
    </row>
    <row r="89" spans="1:6" ht="13.8" x14ac:dyDescent="0.3">
      <c r="A89" s="8" t="s">
        <v>93</v>
      </c>
      <c r="B89" s="9" t="s">
        <v>103</v>
      </c>
      <c r="C89" s="10" t="s">
        <v>103</v>
      </c>
      <c r="D89" s="10">
        <v>3237</v>
      </c>
      <c r="E89" s="8" t="s">
        <v>33</v>
      </c>
      <c r="F89" s="12">
        <f>70+23.24</f>
        <v>93.24</v>
      </c>
    </row>
    <row r="90" spans="1:6" ht="13.8" x14ac:dyDescent="0.3">
      <c r="A90" s="8" t="s">
        <v>94</v>
      </c>
      <c r="B90" s="9" t="s">
        <v>103</v>
      </c>
      <c r="C90" s="10" t="s">
        <v>103</v>
      </c>
      <c r="D90" s="10">
        <v>3237</v>
      </c>
      <c r="E90" s="8" t="s">
        <v>33</v>
      </c>
      <c r="F90" s="12">
        <f>592.4+201.76</f>
        <v>794.16</v>
      </c>
    </row>
    <row r="91" spans="1:6" ht="13.8" x14ac:dyDescent="0.3">
      <c r="A91" s="8" t="s">
        <v>109</v>
      </c>
      <c r="B91" s="9" t="s">
        <v>103</v>
      </c>
      <c r="C91" s="10" t="s">
        <v>103</v>
      </c>
      <c r="D91" s="10">
        <v>3291</v>
      </c>
      <c r="E91" s="8" t="s">
        <v>99</v>
      </c>
      <c r="F91" s="12">
        <v>134.36000000000001</v>
      </c>
    </row>
    <row r="92" spans="1:6" ht="13.8" x14ac:dyDescent="0.3">
      <c r="A92" s="8" t="s">
        <v>54</v>
      </c>
      <c r="B92" s="9" t="s">
        <v>103</v>
      </c>
      <c r="C92" s="10" t="s">
        <v>103</v>
      </c>
      <c r="D92" s="15">
        <v>3237</v>
      </c>
      <c r="E92" s="8" t="s">
        <v>33</v>
      </c>
      <c r="F92" s="12">
        <v>744.62</v>
      </c>
    </row>
    <row r="93" spans="1:6" ht="13.8" x14ac:dyDescent="0.3">
      <c r="A93" s="8" t="s">
        <v>95</v>
      </c>
      <c r="B93" s="9" t="s">
        <v>103</v>
      </c>
      <c r="C93" s="10" t="s">
        <v>103</v>
      </c>
      <c r="D93" s="10">
        <v>3237</v>
      </c>
      <c r="E93" s="8" t="s">
        <v>33</v>
      </c>
      <c r="F93" s="12">
        <v>93.84</v>
      </c>
    </row>
    <row r="94" spans="1:6" ht="13.8" x14ac:dyDescent="0.3">
      <c r="A94" s="8" t="s">
        <v>96</v>
      </c>
      <c r="B94" s="9" t="s">
        <v>103</v>
      </c>
      <c r="C94" s="10" t="s">
        <v>103</v>
      </c>
      <c r="D94" s="10">
        <v>3237</v>
      </c>
      <c r="E94" s="8" t="s">
        <v>33</v>
      </c>
      <c r="F94" s="12">
        <v>503.29</v>
      </c>
    </row>
    <row r="95" spans="1:6" ht="13.8" x14ac:dyDescent="0.3">
      <c r="A95" s="8" t="s">
        <v>115</v>
      </c>
      <c r="B95" s="9" t="s">
        <v>103</v>
      </c>
      <c r="C95" s="10" t="s">
        <v>103</v>
      </c>
      <c r="D95" s="10">
        <v>3211</v>
      </c>
      <c r="E95" s="8" t="s">
        <v>115</v>
      </c>
      <c r="F95" s="12">
        <f>1794.36+90+420+144.7+30+104</f>
        <v>2583.0599999999995</v>
      </c>
    </row>
    <row r="96" spans="1:6" ht="13.8" x14ac:dyDescent="0.3">
      <c r="A96" s="8" t="s">
        <v>116</v>
      </c>
      <c r="B96" s="9" t="s">
        <v>103</v>
      </c>
      <c r="C96" s="10" t="s">
        <v>103</v>
      </c>
      <c r="D96" s="10">
        <v>3241</v>
      </c>
      <c r="E96" s="8" t="s">
        <v>116</v>
      </c>
      <c r="F96" s="12">
        <f>420+225.06</f>
        <v>645.05999999999995</v>
      </c>
    </row>
    <row r="97" spans="1:6" ht="13.8" x14ac:dyDescent="0.3">
      <c r="A97" s="8" t="s">
        <v>110</v>
      </c>
      <c r="B97" s="9" t="s">
        <v>103</v>
      </c>
      <c r="C97" s="10" t="s">
        <v>103</v>
      </c>
      <c r="D97" s="10">
        <v>3291</v>
      </c>
      <c r="E97" s="8" t="s">
        <v>99</v>
      </c>
      <c r="F97" s="12">
        <v>139.61000000000001</v>
      </c>
    </row>
    <row r="98" spans="1:6" ht="13.8" x14ac:dyDescent="0.3">
      <c r="A98" s="8" t="s">
        <v>55</v>
      </c>
      <c r="B98" s="9" t="s">
        <v>103</v>
      </c>
      <c r="C98" s="10" t="s">
        <v>103</v>
      </c>
      <c r="D98" s="10">
        <v>3237</v>
      </c>
      <c r="E98" s="8" t="s">
        <v>33</v>
      </c>
      <c r="F98" s="12">
        <v>620.49</v>
      </c>
    </row>
    <row r="99" spans="1:6" ht="13.8" x14ac:dyDescent="0.3">
      <c r="A99" s="19" t="s">
        <v>4</v>
      </c>
      <c r="B99" s="20"/>
      <c r="C99" s="21"/>
      <c r="D99" s="21"/>
      <c r="E99" s="19"/>
      <c r="F99" s="22">
        <f>SUM(F8:F98)</f>
        <v>155405.17999999993</v>
      </c>
    </row>
  </sheetData>
  <autoFilter ref="A7:F99" xr:uid="{00000000-0009-0000-0000-000000000000}">
    <sortState xmlns:xlrd2="http://schemas.microsoft.com/office/spreadsheetml/2017/richdata2" ref="A8:F99">
      <sortCondition ref="B7:B99"/>
    </sortState>
  </autoFilter>
  <mergeCells count="1">
    <mergeCell ref="A4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SRPANJ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Elmazovski</dc:creator>
  <cp:lastModifiedBy>Lidija Leko</cp:lastModifiedBy>
  <cp:lastPrinted>2025-02-20T09:12:13Z</cp:lastPrinted>
  <dcterms:created xsi:type="dcterms:W3CDTF">2024-02-19T13:40:27Z</dcterms:created>
  <dcterms:modified xsi:type="dcterms:W3CDTF">2026-08-20T09:34:47Z</dcterms:modified>
</cp:coreProperties>
</file>